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1. TATUÍ\3.ETAPA 2\ATO CONVOCATÓRIO\3.FASE 3 - ATO CONVOCATÓRIO ÚNICO\"/>
    </mc:Choice>
  </mc:AlternateContent>
  <xr:revisionPtr revIDLastSave="0" documentId="13_ncr:1_{94B9F298-C656-46D0-A82D-97A5D73C968B}" xr6:coauthVersionLast="47" xr6:coauthVersionMax="47" xr10:uidLastSave="{00000000-0000-0000-0000-000000000000}"/>
  <bookViews>
    <workbookView xWindow="-120" yWindow="-120" windowWidth="20730" windowHeight="11160" tabRatio="816" xr2:uid="{886FF69B-B8DA-41E5-8507-7A6F498D48AB}"/>
  </bookViews>
  <sheets>
    <sheet name="BASE_UNIDADE 1" sheetId="9" r:id="rId1"/>
  </sheets>
  <definedNames>
    <definedName name="_xlnm._FilterDatabase" localSheetId="0" hidden="1">'BASE_UNIDADE 1'!$B$8:$J$422</definedName>
    <definedName name="_xlnm.Print_Area" localSheetId="0">'BASE_UNIDADE 1'!$B$2:$J$422</definedName>
    <definedName name="_xlnm.Print_Titles" localSheetId="0">'BASE_UNIDADE 1'!$2:$8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21" i="9" l="1"/>
  <c r="J420" i="9"/>
  <c r="E330" i="9"/>
  <c r="E337" i="9"/>
  <c r="E351" i="9"/>
  <c r="E356" i="9"/>
  <c r="H411" i="9"/>
  <c r="I411" i="9"/>
  <c r="J411" i="9"/>
  <c r="H412" i="9"/>
  <c r="I412" i="9"/>
  <c r="J412" i="9"/>
  <c r="H413" i="9"/>
  <c r="I413" i="9"/>
  <c r="J413" i="9"/>
  <c r="H414" i="9"/>
  <c r="I414" i="9"/>
  <c r="J414" i="9"/>
  <c r="H415" i="9"/>
  <c r="I415" i="9"/>
  <c r="J415" i="9"/>
  <c r="I409" i="9"/>
  <c r="H409" i="9"/>
  <c r="I405" i="9"/>
  <c r="H405" i="9"/>
  <c r="J405" i="9" s="1"/>
  <c r="I395" i="9"/>
  <c r="H395" i="9"/>
  <c r="J395" i="9" s="1"/>
  <c r="I394" i="9"/>
  <c r="H394" i="9"/>
  <c r="J394" i="9" s="1"/>
  <c r="J393" i="9" s="1"/>
  <c r="I392" i="9"/>
  <c r="H392" i="9"/>
  <c r="J392" i="9" s="1"/>
  <c r="I391" i="9"/>
  <c r="H391" i="9"/>
  <c r="J391" i="9" s="1"/>
  <c r="I390" i="9"/>
  <c r="H390" i="9"/>
  <c r="J390" i="9" s="1"/>
  <c r="I389" i="9"/>
  <c r="H389" i="9"/>
  <c r="J389" i="9" s="1"/>
  <c r="J388" i="9" s="1"/>
  <c r="I387" i="9"/>
  <c r="H387" i="9"/>
  <c r="J387" i="9" s="1"/>
  <c r="I386" i="9"/>
  <c r="H386" i="9"/>
  <c r="J386" i="9" s="1"/>
  <c r="I385" i="9"/>
  <c r="H385" i="9"/>
  <c r="J385" i="9" s="1"/>
  <c r="J384" i="9" s="1"/>
  <c r="I383" i="9"/>
  <c r="H383" i="9"/>
  <c r="J383" i="9" s="1"/>
  <c r="I382" i="9"/>
  <c r="H382" i="9"/>
  <c r="J382" i="9" s="1"/>
  <c r="I381" i="9"/>
  <c r="H381" i="9"/>
  <c r="J381" i="9" s="1"/>
  <c r="I380" i="9"/>
  <c r="H380" i="9"/>
  <c r="J380" i="9" s="1"/>
  <c r="I379" i="9"/>
  <c r="H379" i="9"/>
  <c r="J379" i="9" s="1"/>
  <c r="J378" i="9" s="1"/>
  <c r="I377" i="9"/>
  <c r="H377" i="9"/>
  <c r="J377" i="9" s="1"/>
  <c r="I376" i="9"/>
  <c r="H376" i="9"/>
  <c r="J376" i="9" s="1"/>
  <c r="I375" i="9"/>
  <c r="H375" i="9"/>
  <c r="J375" i="9" s="1"/>
  <c r="I374" i="9"/>
  <c r="H374" i="9"/>
  <c r="J374" i="9" s="1"/>
  <c r="J373" i="9" s="1"/>
  <c r="J372" i="9" s="1"/>
  <c r="H369" i="9"/>
  <c r="I369" i="9"/>
  <c r="J369" i="9"/>
  <c r="H370" i="9"/>
  <c r="I370" i="9"/>
  <c r="J370" i="9"/>
  <c r="H371" i="9"/>
  <c r="I371" i="9"/>
  <c r="J371" i="9"/>
  <c r="I368" i="9"/>
  <c r="H368" i="9"/>
  <c r="J368" i="9" s="1"/>
  <c r="J367" i="9" s="1"/>
  <c r="H366" i="9"/>
  <c r="I366" i="9"/>
  <c r="J366" i="9"/>
  <c r="H358" i="9"/>
  <c r="I358" i="9"/>
  <c r="J358" i="9"/>
  <c r="H359" i="9"/>
  <c r="I359" i="9"/>
  <c r="J359" i="9"/>
  <c r="H360" i="9"/>
  <c r="I360" i="9"/>
  <c r="J360" i="9"/>
  <c r="H361" i="9"/>
  <c r="I361" i="9"/>
  <c r="J361" i="9"/>
  <c r="H362" i="9"/>
  <c r="I362" i="9"/>
  <c r="J362" i="9"/>
  <c r="H363" i="9"/>
  <c r="I363" i="9"/>
  <c r="J363" i="9"/>
  <c r="H364" i="9"/>
  <c r="I364" i="9"/>
  <c r="J364" i="9"/>
  <c r="H365" i="9"/>
  <c r="I365" i="9"/>
  <c r="J365" i="9"/>
  <c r="I357" i="9"/>
  <c r="H357" i="9"/>
  <c r="J357" i="9" s="1"/>
  <c r="J356" i="9" s="1"/>
  <c r="H353" i="9"/>
  <c r="I353" i="9"/>
  <c r="J353" i="9"/>
  <c r="H354" i="9"/>
  <c r="I354" i="9"/>
  <c r="J354" i="9"/>
  <c r="H355" i="9"/>
  <c r="I355" i="9"/>
  <c r="J355" i="9"/>
  <c r="I352" i="9"/>
  <c r="H352" i="9"/>
  <c r="J352" i="9" s="1"/>
  <c r="J351" i="9" s="1"/>
  <c r="D353" i="9"/>
  <c r="D354" i="9" s="1"/>
  <c r="H341" i="9"/>
  <c r="I341" i="9"/>
  <c r="J341" i="9"/>
  <c r="H342" i="9"/>
  <c r="I342" i="9"/>
  <c r="J342" i="9"/>
  <c r="H343" i="9"/>
  <c r="I343" i="9"/>
  <c r="J343" i="9"/>
  <c r="H344" i="9"/>
  <c r="I344" i="9"/>
  <c r="J344" i="9"/>
  <c r="H345" i="9"/>
  <c r="I345" i="9"/>
  <c r="J345" i="9"/>
  <c r="H346" i="9"/>
  <c r="I346" i="9"/>
  <c r="J346" i="9"/>
  <c r="H347" i="9"/>
  <c r="I347" i="9"/>
  <c r="J347" i="9"/>
  <c r="H348" i="9"/>
  <c r="I348" i="9"/>
  <c r="J348" i="9"/>
  <c r="H349" i="9"/>
  <c r="I349" i="9"/>
  <c r="J349" i="9"/>
  <c r="H350" i="9"/>
  <c r="I350" i="9"/>
  <c r="J350" i="9"/>
  <c r="I340" i="9"/>
  <c r="H340" i="9"/>
  <c r="J340" i="9" s="1"/>
  <c r="I339" i="9"/>
  <c r="H339" i="9"/>
  <c r="J339" i="9" s="1"/>
  <c r="I338" i="9"/>
  <c r="H338" i="9"/>
  <c r="J338" i="9" s="1"/>
  <c r="J337" i="9" s="1"/>
  <c r="D350" i="9"/>
  <c r="D345" i="9"/>
  <c r="D346" i="9" s="1"/>
  <c r="D339" i="9"/>
  <c r="D340" i="9" s="1"/>
  <c r="H332" i="9"/>
  <c r="I332" i="9"/>
  <c r="J332" i="9"/>
  <c r="H333" i="9"/>
  <c r="I333" i="9"/>
  <c r="J333" i="9"/>
  <c r="H334" i="9"/>
  <c r="I334" i="9"/>
  <c r="J334" i="9"/>
  <c r="H335" i="9"/>
  <c r="I335" i="9"/>
  <c r="J335" i="9"/>
  <c r="H336" i="9"/>
  <c r="I336" i="9"/>
  <c r="J336" i="9"/>
  <c r="I331" i="9"/>
  <c r="H331" i="9"/>
  <c r="J331" i="9" s="1"/>
  <c r="J330" i="9" s="1"/>
  <c r="J329" i="9" s="1"/>
  <c r="D332" i="9"/>
  <c r="D333" i="9" s="1"/>
  <c r="I326" i="9"/>
  <c r="H326" i="9"/>
  <c r="J326" i="9" s="1"/>
  <c r="I325" i="9"/>
  <c r="H325" i="9"/>
  <c r="J325" i="9" s="1"/>
  <c r="I324" i="9"/>
  <c r="H324" i="9"/>
  <c r="J324" i="9" s="1"/>
  <c r="I323" i="9"/>
  <c r="H323" i="9"/>
  <c r="J323" i="9" s="1"/>
  <c r="J322" i="9" s="1"/>
  <c r="I321" i="9"/>
  <c r="H321" i="9"/>
  <c r="J321" i="9" s="1"/>
  <c r="J320" i="9" s="1"/>
  <c r="H310" i="9"/>
  <c r="I310" i="9"/>
  <c r="J310" i="9"/>
  <c r="H311" i="9"/>
  <c r="I311" i="9"/>
  <c r="J311" i="9"/>
  <c r="H312" i="9"/>
  <c r="I312" i="9"/>
  <c r="J312" i="9"/>
  <c r="H313" i="9"/>
  <c r="I313" i="9"/>
  <c r="J313" i="9"/>
  <c r="H314" i="9"/>
  <c r="I314" i="9"/>
  <c r="J314" i="9"/>
  <c r="H315" i="9"/>
  <c r="I315" i="9"/>
  <c r="J315" i="9"/>
  <c r="H316" i="9"/>
  <c r="I316" i="9"/>
  <c r="J316" i="9"/>
  <c r="H317" i="9"/>
  <c r="I317" i="9"/>
  <c r="J317" i="9"/>
  <c r="H318" i="9"/>
  <c r="I318" i="9"/>
  <c r="J318" i="9"/>
  <c r="H319" i="9"/>
  <c r="I319" i="9"/>
  <c r="J319" i="9"/>
  <c r="I309" i="9"/>
  <c r="H309" i="9"/>
  <c r="J309" i="9" s="1"/>
  <c r="J308" i="9" s="1"/>
  <c r="H299" i="9"/>
  <c r="I299" i="9"/>
  <c r="J299" i="9"/>
  <c r="H300" i="9"/>
  <c r="I300" i="9"/>
  <c r="J300" i="9"/>
  <c r="H301" i="9"/>
  <c r="I301" i="9"/>
  <c r="J301" i="9"/>
  <c r="H302" i="9"/>
  <c r="I302" i="9"/>
  <c r="J302" i="9"/>
  <c r="H303" i="9"/>
  <c r="I303" i="9"/>
  <c r="J303" i="9"/>
  <c r="H304" i="9"/>
  <c r="I304" i="9"/>
  <c r="J304" i="9"/>
  <c r="H305" i="9"/>
  <c r="I305" i="9"/>
  <c r="J305" i="9"/>
  <c r="H306" i="9"/>
  <c r="I306" i="9"/>
  <c r="J306" i="9"/>
  <c r="H307" i="9"/>
  <c r="I307" i="9"/>
  <c r="J307" i="9"/>
  <c r="I298" i="9"/>
  <c r="H298" i="9"/>
  <c r="J298" i="9" s="1"/>
  <c r="J297" i="9" s="1"/>
  <c r="H284" i="9"/>
  <c r="I284" i="9"/>
  <c r="J284" i="9"/>
  <c r="H285" i="9"/>
  <c r="I285" i="9"/>
  <c r="J285" i="9"/>
  <c r="H286" i="9"/>
  <c r="I286" i="9"/>
  <c r="J286" i="9"/>
  <c r="H287" i="9"/>
  <c r="I287" i="9"/>
  <c r="J287" i="9"/>
  <c r="H288" i="9"/>
  <c r="I288" i="9"/>
  <c r="J288" i="9"/>
  <c r="H289" i="9"/>
  <c r="I289" i="9"/>
  <c r="J289" i="9"/>
  <c r="H290" i="9"/>
  <c r="I290" i="9"/>
  <c r="J290" i="9"/>
  <c r="H291" i="9"/>
  <c r="I291" i="9"/>
  <c r="J291" i="9"/>
  <c r="H292" i="9"/>
  <c r="I292" i="9"/>
  <c r="J292" i="9"/>
  <c r="H293" i="9"/>
  <c r="I293" i="9"/>
  <c r="J293" i="9"/>
  <c r="H294" i="9"/>
  <c r="I294" i="9"/>
  <c r="J294" i="9"/>
  <c r="H295" i="9"/>
  <c r="I295" i="9"/>
  <c r="J295" i="9"/>
  <c r="H296" i="9"/>
  <c r="I296" i="9"/>
  <c r="J296" i="9"/>
  <c r="I283" i="9"/>
  <c r="H283" i="9"/>
  <c r="J283" i="9" s="1"/>
  <c r="J282" i="9" s="1"/>
  <c r="J281" i="9" s="1"/>
  <c r="H267" i="9"/>
  <c r="I267" i="9"/>
  <c r="J267" i="9"/>
  <c r="H268" i="9"/>
  <c r="I268" i="9"/>
  <c r="J268" i="9"/>
  <c r="H269" i="9"/>
  <c r="I269" i="9"/>
  <c r="J269" i="9"/>
  <c r="H270" i="9"/>
  <c r="I270" i="9"/>
  <c r="J270" i="9"/>
  <c r="H271" i="9"/>
  <c r="I271" i="9"/>
  <c r="J271" i="9"/>
  <c r="H272" i="9"/>
  <c r="I272" i="9"/>
  <c r="J272" i="9"/>
  <c r="H273" i="9"/>
  <c r="I273" i="9"/>
  <c r="J273" i="9"/>
  <c r="H274" i="9"/>
  <c r="I274" i="9"/>
  <c r="J274" i="9"/>
  <c r="H275" i="9"/>
  <c r="I275" i="9"/>
  <c r="J275" i="9"/>
  <c r="H276" i="9"/>
  <c r="I276" i="9"/>
  <c r="J276" i="9"/>
  <c r="H277" i="9"/>
  <c r="I277" i="9"/>
  <c r="J277" i="9"/>
  <c r="H278" i="9"/>
  <c r="I278" i="9"/>
  <c r="J278" i="9"/>
  <c r="H279" i="9"/>
  <c r="I279" i="9"/>
  <c r="J279" i="9"/>
  <c r="I266" i="9"/>
  <c r="H266" i="9"/>
  <c r="J266" i="9" s="1"/>
  <c r="J265" i="9" s="1"/>
  <c r="H247" i="9"/>
  <c r="I247" i="9"/>
  <c r="J247" i="9"/>
  <c r="H248" i="9"/>
  <c r="I248" i="9"/>
  <c r="J248" i="9"/>
  <c r="H249" i="9"/>
  <c r="I249" i="9"/>
  <c r="J249" i="9"/>
  <c r="H250" i="9"/>
  <c r="I250" i="9"/>
  <c r="J250" i="9"/>
  <c r="H251" i="9"/>
  <c r="I251" i="9"/>
  <c r="J251" i="9"/>
  <c r="H252" i="9"/>
  <c r="I252" i="9"/>
  <c r="J252" i="9"/>
  <c r="H253" i="9"/>
  <c r="I253" i="9"/>
  <c r="J253" i="9"/>
  <c r="H254" i="9"/>
  <c r="I254" i="9"/>
  <c r="J254" i="9"/>
  <c r="H255" i="9"/>
  <c r="I255" i="9"/>
  <c r="J255" i="9"/>
  <c r="H256" i="9"/>
  <c r="I256" i="9"/>
  <c r="J256" i="9"/>
  <c r="H257" i="9"/>
  <c r="I257" i="9"/>
  <c r="J257" i="9"/>
  <c r="H258" i="9"/>
  <c r="I258" i="9"/>
  <c r="J258" i="9"/>
  <c r="H259" i="9"/>
  <c r="I259" i="9"/>
  <c r="J259" i="9"/>
  <c r="H260" i="9"/>
  <c r="I260" i="9"/>
  <c r="J260" i="9"/>
  <c r="H261" i="9"/>
  <c r="I261" i="9"/>
  <c r="J261" i="9"/>
  <c r="H262" i="9"/>
  <c r="I262" i="9"/>
  <c r="J262" i="9"/>
  <c r="H263" i="9"/>
  <c r="I263" i="9"/>
  <c r="J263" i="9"/>
  <c r="H264" i="9"/>
  <c r="I264" i="9"/>
  <c r="J264" i="9"/>
  <c r="I246" i="9"/>
  <c r="H246" i="9"/>
  <c r="J246" i="9" s="1"/>
  <c r="J245" i="9" s="1"/>
  <c r="H229" i="9"/>
  <c r="I229" i="9"/>
  <c r="J229" i="9"/>
  <c r="H230" i="9"/>
  <c r="I230" i="9"/>
  <c r="J230" i="9"/>
  <c r="H231" i="9"/>
  <c r="I231" i="9"/>
  <c r="J231" i="9"/>
  <c r="H232" i="9"/>
  <c r="I232" i="9"/>
  <c r="J232" i="9"/>
  <c r="H233" i="9"/>
  <c r="I233" i="9"/>
  <c r="J233" i="9"/>
  <c r="H234" i="9"/>
  <c r="I234" i="9"/>
  <c r="J234" i="9"/>
  <c r="H235" i="9"/>
  <c r="I235" i="9"/>
  <c r="J235" i="9"/>
  <c r="H236" i="9"/>
  <c r="I236" i="9"/>
  <c r="J236" i="9"/>
  <c r="H237" i="9"/>
  <c r="I237" i="9"/>
  <c r="J237" i="9"/>
  <c r="H238" i="9"/>
  <c r="I238" i="9"/>
  <c r="J238" i="9"/>
  <c r="H239" i="9"/>
  <c r="I239" i="9"/>
  <c r="J239" i="9"/>
  <c r="H240" i="9"/>
  <c r="I240" i="9"/>
  <c r="J240" i="9"/>
  <c r="H241" i="9"/>
  <c r="I241" i="9"/>
  <c r="J241" i="9"/>
  <c r="H242" i="9"/>
  <c r="I242" i="9"/>
  <c r="J242" i="9"/>
  <c r="H243" i="9"/>
  <c r="I243" i="9"/>
  <c r="J243" i="9"/>
  <c r="H244" i="9"/>
  <c r="I244" i="9"/>
  <c r="J244" i="9"/>
  <c r="I228" i="9"/>
  <c r="H228" i="9"/>
  <c r="J228" i="9" s="1"/>
  <c r="J227" i="9" s="1"/>
  <c r="H203" i="9"/>
  <c r="I203" i="9"/>
  <c r="J203" i="9"/>
  <c r="H204" i="9"/>
  <c r="I204" i="9"/>
  <c r="J204" i="9"/>
  <c r="H205" i="9"/>
  <c r="I205" i="9"/>
  <c r="J205" i="9"/>
  <c r="H206" i="9"/>
  <c r="I206" i="9"/>
  <c r="J206" i="9"/>
  <c r="H207" i="9"/>
  <c r="I207" i="9"/>
  <c r="J207" i="9"/>
  <c r="H208" i="9"/>
  <c r="I208" i="9"/>
  <c r="J208" i="9"/>
  <c r="H209" i="9"/>
  <c r="I209" i="9"/>
  <c r="J209" i="9"/>
  <c r="H210" i="9"/>
  <c r="I210" i="9"/>
  <c r="J210" i="9"/>
  <c r="H211" i="9"/>
  <c r="I211" i="9"/>
  <c r="J211" i="9"/>
  <c r="H212" i="9"/>
  <c r="I212" i="9"/>
  <c r="J212" i="9"/>
  <c r="H213" i="9"/>
  <c r="I213" i="9"/>
  <c r="J213" i="9"/>
  <c r="H214" i="9"/>
  <c r="I214" i="9"/>
  <c r="J214" i="9"/>
  <c r="H215" i="9"/>
  <c r="I215" i="9"/>
  <c r="J215" i="9"/>
  <c r="H216" i="9"/>
  <c r="I216" i="9"/>
  <c r="J216" i="9"/>
  <c r="H217" i="9"/>
  <c r="I217" i="9"/>
  <c r="J217" i="9"/>
  <c r="H218" i="9"/>
  <c r="I218" i="9"/>
  <c r="J218" i="9"/>
  <c r="H219" i="9"/>
  <c r="I219" i="9"/>
  <c r="J219" i="9"/>
  <c r="H220" i="9"/>
  <c r="I220" i="9"/>
  <c r="J220" i="9"/>
  <c r="H221" i="9"/>
  <c r="I221" i="9"/>
  <c r="J221" i="9"/>
  <c r="H222" i="9"/>
  <c r="I222" i="9"/>
  <c r="J222" i="9"/>
  <c r="H223" i="9"/>
  <c r="I223" i="9"/>
  <c r="J223" i="9"/>
  <c r="H224" i="9"/>
  <c r="I224" i="9"/>
  <c r="J224" i="9"/>
  <c r="H225" i="9"/>
  <c r="I225" i="9"/>
  <c r="J225" i="9"/>
  <c r="H226" i="9"/>
  <c r="I226" i="9"/>
  <c r="J226" i="9"/>
  <c r="I202" i="9"/>
  <c r="H202" i="9"/>
  <c r="J202" i="9" s="1"/>
  <c r="J201" i="9" s="1"/>
  <c r="I200" i="9"/>
  <c r="H200" i="9"/>
  <c r="J200" i="9" s="1"/>
  <c r="J199" i="9" s="1"/>
  <c r="I198" i="9"/>
  <c r="H198" i="9"/>
  <c r="J198" i="9" s="1"/>
  <c r="J197" i="9" s="1"/>
  <c r="I196" i="9"/>
  <c r="H196" i="9"/>
  <c r="J196" i="9" s="1"/>
  <c r="I195" i="9"/>
  <c r="H195" i="9"/>
  <c r="J195" i="9" s="1"/>
  <c r="J194" i="9" s="1"/>
  <c r="H188" i="9"/>
  <c r="I188" i="9"/>
  <c r="J188" i="9"/>
  <c r="H189" i="9"/>
  <c r="I189" i="9"/>
  <c r="J189" i="9"/>
  <c r="H190" i="9"/>
  <c r="I190" i="9"/>
  <c r="J190" i="9"/>
  <c r="H191" i="9"/>
  <c r="I191" i="9"/>
  <c r="J191" i="9"/>
  <c r="H192" i="9"/>
  <c r="I192" i="9"/>
  <c r="J192" i="9"/>
  <c r="H193" i="9"/>
  <c r="I193" i="9"/>
  <c r="J193" i="9"/>
  <c r="I187" i="9"/>
  <c r="H187" i="9"/>
  <c r="J187" i="9" s="1"/>
  <c r="J186" i="9" s="1"/>
  <c r="H177" i="9"/>
  <c r="I177" i="9"/>
  <c r="J177" i="9"/>
  <c r="H178" i="9"/>
  <c r="I178" i="9"/>
  <c r="J178" i="9"/>
  <c r="H179" i="9"/>
  <c r="I179" i="9"/>
  <c r="J179" i="9"/>
  <c r="H180" i="9"/>
  <c r="I180" i="9"/>
  <c r="J180" i="9"/>
  <c r="H181" i="9"/>
  <c r="I181" i="9"/>
  <c r="J181" i="9"/>
  <c r="H182" i="9"/>
  <c r="I182" i="9"/>
  <c r="J182" i="9"/>
  <c r="H183" i="9"/>
  <c r="I183" i="9"/>
  <c r="J183" i="9"/>
  <c r="H184" i="9"/>
  <c r="I184" i="9"/>
  <c r="J184" i="9"/>
  <c r="H185" i="9"/>
  <c r="I185" i="9"/>
  <c r="J185" i="9"/>
  <c r="I176" i="9"/>
  <c r="H176" i="9"/>
  <c r="J176" i="9" s="1"/>
  <c r="J175" i="9" s="1"/>
  <c r="H166" i="9"/>
  <c r="I166" i="9"/>
  <c r="J166" i="9"/>
  <c r="H167" i="9"/>
  <c r="I167" i="9"/>
  <c r="J167" i="9"/>
  <c r="H168" i="9"/>
  <c r="I168" i="9"/>
  <c r="J168" i="9"/>
  <c r="H169" i="9"/>
  <c r="I169" i="9"/>
  <c r="J169" i="9"/>
  <c r="H170" i="9"/>
  <c r="I170" i="9"/>
  <c r="J170" i="9"/>
  <c r="H171" i="9"/>
  <c r="I171" i="9"/>
  <c r="J171" i="9"/>
  <c r="H172" i="9"/>
  <c r="I172" i="9"/>
  <c r="J172" i="9"/>
  <c r="H173" i="9"/>
  <c r="I173" i="9"/>
  <c r="J173" i="9"/>
  <c r="H174" i="9"/>
  <c r="I174" i="9"/>
  <c r="J174" i="9"/>
  <c r="I165" i="9"/>
  <c r="H165" i="9"/>
  <c r="J165" i="9" s="1"/>
  <c r="J164" i="9" s="1"/>
  <c r="H155" i="9"/>
  <c r="I155" i="9"/>
  <c r="J155" i="9"/>
  <c r="H156" i="9"/>
  <c r="I156" i="9"/>
  <c r="J156" i="9"/>
  <c r="H157" i="9"/>
  <c r="I157" i="9"/>
  <c r="J157" i="9"/>
  <c r="H158" i="9"/>
  <c r="I158" i="9"/>
  <c r="J158" i="9"/>
  <c r="H159" i="9"/>
  <c r="I159" i="9"/>
  <c r="J159" i="9"/>
  <c r="H160" i="9"/>
  <c r="I160" i="9"/>
  <c r="J160" i="9"/>
  <c r="H161" i="9"/>
  <c r="I161" i="9"/>
  <c r="J161" i="9"/>
  <c r="H162" i="9"/>
  <c r="I162" i="9"/>
  <c r="J162" i="9"/>
  <c r="H163" i="9"/>
  <c r="I163" i="9"/>
  <c r="J163" i="9"/>
  <c r="I154" i="9"/>
  <c r="H154" i="9"/>
  <c r="J154" i="9" s="1"/>
  <c r="I153" i="9"/>
  <c r="H153" i="9"/>
  <c r="J153" i="9" s="1"/>
  <c r="I152" i="9"/>
  <c r="H152" i="9"/>
  <c r="J152" i="9" s="1"/>
  <c r="J151" i="9" s="1"/>
  <c r="I150" i="9"/>
  <c r="H150" i="9"/>
  <c r="J150" i="9" s="1"/>
  <c r="J149" i="9" s="1"/>
  <c r="J148" i="9" s="1"/>
  <c r="H407" i="9"/>
  <c r="I407" i="9"/>
  <c r="J407" i="9"/>
  <c r="H410" i="9"/>
  <c r="I410" i="9"/>
  <c r="I408" i="9"/>
  <c r="H408" i="9"/>
  <c r="J408" i="9" s="1"/>
  <c r="I406" i="9"/>
  <c r="H406" i="9"/>
  <c r="J406" i="9" s="1"/>
  <c r="I404" i="9"/>
  <c r="H404" i="9"/>
  <c r="I401" i="9"/>
  <c r="H401" i="9"/>
  <c r="J401" i="9" s="1"/>
  <c r="I400" i="9"/>
  <c r="H400" i="9"/>
  <c r="J400" i="9" s="1"/>
  <c r="I399" i="9"/>
  <c r="H399" i="9"/>
  <c r="J399" i="9" s="1"/>
  <c r="I398" i="9"/>
  <c r="H398" i="9"/>
  <c r="J398" i="9" s="1"/>
  <c r="J397" i="9"/>
  <c r="I146" i="9"/>
  <c r="H146" i="9"/>
  <c r="J146" i="9" s="1"/>
  <c r="I145" i="9"/>
  <c r="H145" i="9"/>
  <c r="J145" i="9" s="1"/>
  <c r="I144" i="9"/>
  <c r="H144" i="9"/>
  <c r="J144" i="9" s="1"/>
  <c r="J143" i="9" s="1"/>
  <c r="I142" i="9"/>
  <c r="H142" i="9"/>
  <c r="J142" i="9" s="1"/>
  <c r="I141" i="9"/>
  <c r="H141" i="9"/>
  <c r="J141" i="9" s="1"/>
  <c r="I140" i="9"/>
  <c r="H140" i="9"/>
  <c r="J140" i="9" s="1"/>
  <c r="I139" i="9"/>
  <c r="H139" i="9"/>
  <c r="J139" i="9" s="1"/>
  <c r="I138" i="9"/>
  <c r="H138" i="9"/>
  <c r="J138" i="9" s="1"/>
  <c r="I137" i="9"/>
  <c r="H137" i="9"/>
  <c r="J137" i="9" s="1"/>
  <c r="I136" i="9"/>
  <c r="H136" i="9"/>
  <c r="J136" i="9" s="1"/>
  <c r="I135" i="9"/>
  <c r="H135" i="9"/>
  <c r="J135" i="9" s="1"/>
  <c r="I134" i="9"/>
  <c r="H134" i="9"/>
  <c r="J134" i="9" s="1"/>
  <c r="I133" i="9"/>
  <c r="H133" i="9"/>
  <c r="J133" i="9" s="1"/>
  <c r="I132" i="9"/>
  <c r="H132" i="9"/>
  <c r="J132" i="9" s="1"/>
  <c r="I131" i="9"/>
  <c r="H131" i="9"/>
  <c r="J131" i="9" s="1"/>
  <c r="I130" i="9"/>
  <c r="H130" i="9"/>
  <c r="J130" i="9" s="1"/>
  <c r="I129" i="9"/>
  <c r="H129" i="9"/>
  <c r="J129" i="9" s="1"/>
  <c r="I128" i="9"/>
  <c r="H128" i="9"/>
  <c r="J128" i="9" s="1"/>
  <c r="I127" i="9"/>
  <c r="H127" i="9"/>
  <c r="J127" i="9" s="1"/>
  <c r="I126" i="9"/>
  <c r="H126" i="9"/>
  <c r="J126" i="9" s="1"/>
  <c r="I125" i="9"/>
  <c r="H125" i="9"/>
  <c r="J125" i="9" s="1"/>
  <c r="I124" i="9"/>
  <c r="H124" i="9"/>
  <c r="J124" i="9" s="1"/>
  <c r="J123" i="9" s="1"/>
  <c r="I122" i="9"/>
  <c r="H122" i="9"/>
  <c r="J122" i="9" s="1"/>
  <c r="I121" i="9"/>
  <c r="H121" i="9"/>
  <c r="J121" i="9" s="1"/>
  <c r="I120" i="9"/>
  <c r="H120" i="9"/>
  <c r="J120" i="9" s="1"/>
  <c r="I119" i="9"/>
  <c r="H119" i="9"/>
  <c r="J119" i="9" s="1"/>
  <c r="I118" i="9"/>
  <c r="H118" i="9"/>
  <c r="J118" i="9" s="1"/>
  <c r="I117" i="9"/>
  <c r="H117" i="9"/>
  <c r="J117" i="9" s="1"/>
  <c r="I116" i="9"/>
  <c r="H116" i="9"/>
  <c r="J116" i="9" s="1"/>
  <c r="J115" i="9" s="1"/>
  <c r="I114" i="9"/>
  <c r="H114" i="9"/>
  <c r="J114" i="9" s="1"/>
  <c r="I113" i="9"/>
  <c r="H113" i="9"/>
  <c r="J113" i="9" s="1"/>
  <c r="I112" i="9"/>
  <c r="H112" i="9"/>
  <c r="J112" i="9" s="1"/>
  <c r="I111" i="9"/>
  <c r="H111" i="9"/>
  <c r="J111" i="9" s="1"/>
  <c r="I110" i="9"/>
  <c r="H110" i="9"/>
  <c r="J110" i="9" s="1"/>
  <c r="I109" i="9"/>
  <c r="H109" i="9"/>
  <c r="J109" i="9" s="1"/>
  <c r="I108" i="9"/>
  <c r="H108" i="9"/>
  <c r="J108" i="9" s="1"/>
  <c r="I107" i="9"/>
  <c r="H107" i="9"/>
  <c r="J107" i="9" s="1"/>
  <c r="I106" i="9"/>
  <c r="H106" i="9"/>
  <c r="J106" i="9" s="1"/>
  <c r="I105" i="9"/>
  <c r="H105" i="9"/>
  <c r="J105" i="9" s="1"/>
  <c r="I104" i="9"/>
  <c r="H104" i="9"/>
  <c r="J104" i="9" s="1"/>
  <c r="I103" i="9"/>
  <c r="H103" i="9"/>
  <c r="J103" i="9" s="1"/>
  <c r="I102" i="9"/>
  <c r="H102" i="9"/>
  <c r="J102" i="9" s="1"/>
  <c r="I101" i="9"/>
  <c r="H101" i="9"/>
  <c r="J101" i="9" s="1"/>
  <c r="J100" i="9" s="1"/>
  <c r="I99" i="9"/>
  <c r="H99" i="9"/>
  <c r="J99" i="9" s="1"/>
  <c r="I98" i="9"/>
  <c r="H98" i="9"/>
  <c r="J98" i="9" s="1"/>
  <c r="I97" i="9"/>
  <c r="H97" i="9"/>
  <c r="J97" i="9" s="1"/>
  <c r="I96" i="9"/>
  <c r="H96" i="9"/>
  <c r="J96" i="9" s="1"/>
  <c r="I95" i="9"/>
  <c r="H95" i="9"/>
  <c r="J95" i="9" s="1"/>
  <c r="I94" i="9"/>
  <c r="H94" i="9"/>
  <c r="J94" i="9" s="1"/>
  <c r="I93" i="9"/>
  <c r="H93" i="9"/>
  <c r="J93" i="9" s="1"/>
  <c r="I92" i="9"/>
  <c r="H92" i="9"/>
  <c r="J92" i="9" s="1"/>
  <c r="I91" i="9"/>
  <c r="H91" i="9"/>
  <c r="J91" i="9" s="1"/>
  <c r="J90" i="9" s="1"/>
  <c r="I89" i="9"/>
  <c r="H89" i="9"/>
  <c r="J89" i="9" s="1"/>
  <c r="I88" i="9"/>
  <c r="H88" i="9"/>
  <c r="J88" i="9" s="1"/>
  <c r="I87" i="9"/>
  <c r="H87" i="9"/>
  <c r="J87" i="9" s="1"/>
  <c r="I86" i="9"/>
  <c r="H86" i="9"/>
  <c r="J86" i="9" s="1"/>
  <c r="I85" i="9"/>
  <c r="H85" i="9"/>
  <c r="J85" i="9" s="1"/>
  <c r="I84" i="9"/>
  <c r="H84" i="9"/>
  <c r="J84" i="9" s="1"/>
  <c r="I83" i="9"/>
  <c r="H83" i="9"/>
  <c r="J83" i="9" s="1"/>
  <c r="I82" i="9"/>
  <c r="H82" i="9"/>
  <c r="J82" i="9" s="1"/>
  <c r="I81" i="9"/>
  <c r="H81" i="9"/>
  <c r="J81" i="9" s="1"/>
  <c r="J80" i="9" s="1"/>
  <c r="I79" i="9"/>
  <c r="H79" i="9"/>
  <c r="J79" i="9" s="1"/>
  <c r="I78" i="9"/>
  <c r="H78" i="9"/>
  <c r="J78" i="9" s="1"/>
  <c r="I77" i="9"/>
  <c r="H77" i="9"/>
  <c r="J77" i="9" s="1"/>
  <c r="I76" i="9"/>
  <c r="H76" i="9"/>
  <c r="J76" i="9" s="1"/>
  <c r="I75" i="9"/>
  <c r="H75" i="9"/>
  <c r="J75" i="9" s="1"/>
  <c r="I74" i="9"/>
  <c r="H74" i="9"/>
  <c r="J74" i="9" s="1"/>
  <c r="I73" i="9"/>
  <c r="H73" i="9"/>
  <c r="J73" i="9" s="1"/>
  <c r="I72" i="9"/>
  <c r="H72" i="9"/>
  <c r="J72" i="9" s="1"/>
  <c r="I71" i="9"/>
  <c r="H71" i="9"/>
  <c r="J71" i="9" s="1"/>
  <c r="I70" i="9"/>
  <c r="H70" i="9"/>
  <c r="J70" i="9" s="1"/>
  <c r="I69" i="9"/>
  <c r="H69" i="9"/>
  <c r="J69" i="9" s="1"/>
  <c r="I68" i="9"/>
  <c r="H68" i="9"/>
  <c r="J68" i="9" s="1"/>
  <c r="I67" i="9"/>
  <c r="H67" i="9"/>
  <c r="J67" i="9" s="1"/>
  <c r="I66" i="9"/>
  <c r="H66" i="9"/>
  <c r="J66" i="9" s="1"/>
  <c r="I65" i="9"/>
  <c r="H65" i="9"/>
  <c r="J65" i="9" s="1"/>
  <c r="I64" i="9"/>
  <c r="H64" i="9"/>
  <c r="J64" i="9" s="1"/>
  <c r="I63" i="9"/>
  <c r="H63" i="9"/>
  <c r="J63" i="9" s="1"/>
  <c r="J62" i="9" s="1"/>
  <c r="I61" i="9"/>
  <c r="H61" i="9"/>
  <c r="J61" i="9" s="1"/>
  <c r="I60" i="9"/>
  <c r="H60" i="9"/>
  <c r="J60" i="9" s="1"/>
  <c r="I59" i="9"/>
  <c r="H59" i="9"/>
  <c r="J59" i="9" s="1"/>
  <c r="I58" i="9"/>
  <c r="H58" i="9"/>
  <c r="J58" i="9" s="1"/>
  <c r="I57" i="9"/>
  <c r="H57" i="9"/>
  <c r="J57" i="9" s="1"/>
  <c r="I56" i="9"/>
  <c r="H56" i="9"/>
  <c r="J56" i="9" s="1"/>
  <c r="I55" i="9"/>
  <c r="H55" i="9"/>
  <c r="J55" i="9" s="1"/>
  <c r="I54" i="9"/>
  <c r="H54" i="9"/>
  <c r="J54" i="9" s="1"/>
  <c r="I53" i="9"/>
  <c r="H53" i="9"/>
  <c r="J53" i="9" s="1"/>
  <c r="I52" i="9"/>
  <c r="H52" i="9"/>
  <c r="J52" i="9" s="1"/>
  <c r="I51" i="9"/>
  <c r="H51" i="9"/>
  <c r="J51" i="9" s="1"/>
  <c r="I50" i="9"/>
  <c r="H50" i="9"/>
  <c r="J50" i="9" s="1"/>
  <c r="J49" i="9" s="1"/>
  <c r="I48" i="9"/>
  <c r="H48" i="9"/>
  <c r="J48" i="9" s="1"/>
  <c r="I47" i="9"/>
  <c r="H47" i="9"/>
  <c r="J47" i="9" s="1"/>
  <c r="I46" i="9"/>
  <c r="H46" i="9"/>
  <c r="J46" i="9" s="1"/>
  <c r="I45" i="9"/>
  <c r="H45" i="9"/>
  <c r="J45" i="9" s="1"/>
  <c r="J44" i="9" s="1"/>
  <c r="I43" i="9"/>
  <c r="H43" i="9"/>
  <c r="J43" i="9" s="1"/>
  <c r="I42" i="9"/>
  <c r="H42" i="9"/>
  <c r="J42" i="9" s="1"/>
  <c r="I41" i="9"/>
  <c r="H41" i="9"/>
  <c r="J41" i="9" s="1"/>
  <c r="I40" i="9"/>
  <c r="H40" i="9"/>
  <c r="J40" i="9" s="1"/>
  <c r="I39" i="9"/>
  <c r="H39" i="9"/>
  <c r="J39" i="9" s="1"/>
  <c r="I38" i="9"/>
  <c r="H38" i="9"/>
  <c r="J38" i="9" s="1"/>
  <c r="I37" i="9"/>
  <c r="H37" i="9"/>
  <c r="J37" i="9" s="1"/>
  <c r="I36" i="9"/>
  <c r="H36" i="9"/>
  <c r="J36" i="9" s="1"/>
  <c r="I35" i="9"/>
  <c r="H35" i="9"/>
  <c r="J35" i="9" s="1"/>
  <c r="I34" i="9"/>
  <c r="H34" i="9"/>
  <c r="J34" i="9" s="1"/>
  <c r="J33" i="9" s="1"/>
  <c r="I32" i="9"/>
  <c r="H32" i="9"/>
  <c r="J32" i="9" s="1"/>
  <c r="I31" i="9"/>
  <c r="H31" i="9"/>
  <c r="J31" i="9" s="1"/>
  <c r="I30" i="9"/>
  <c r="H30" i="9"/>
  <c r="J30" i="9" s="1"/>
  <c r="I29" i="9"/>
  <c r="H29" i="9"/>
  <c r="J29" i="9" s="1"/>
  <c r="I28" i="9"/>
  <c r="H28" i="9"/>
  <c r="J28" i="9" s="1"/>
  <c r="I27" i="9"/>
  <c r="H27" i="9"/>
  <c r="J27" i="9" s="1"/>
  <c r="I26" i="9"/>
  <c r="H26" i="9"/>
  <c r="J26" i="9" s="1"/>
  <c r="I25" i="9"/>
  <c r="H25" i="9"/>
  <c r="J25" i="9" s="1"/>
  <c r="I24" i="9"/>
  <c r="H24" i="9"/>
  <c r="J24" i="9" s="1"/>
  <c r="I23" i="9"/>
  <c r="H23" i="9"/>
  <c r="J23" i="9" s="1"/>
  <c r="I22" i="9"/>
  <c r="H22" i="9"/>
  <c r="J22" i="9" s="1"/>
  <c r="I21" i="9"/>
  <c r="H21" i="9"/>
  <c r="J21" i="9" s="1"/>
  <c r="I20" i="9"/>
  <c r="H20" i="9"/>
  <c r="J20" i="9" s="1"/>
  <c r="I19" i="9"/>
  <c r="H19" i="9"/>
  <c r="J19" i="9" s="1"/>
  <c r="J18" i="9" s="1"/>
  <c r="J17" i="9" s="1"/>
  <c r="I15" i="9"/>
  <c r="H15" i="9"/>
  <c r="J15" i="9" s="1"/>
  <c r="I14" i="9"/>
  <c r="H14" i="9"/>
  <c r="J14" i="9" s="1"/>
  <c r="I13" i="9"/>
  <c r="H13" i="9"/>
  <c r="J13" i="9" s="1"/>
  <c r="I12" i="9"/>
  <c r="H12" i="9"/>
  <c r="J12" i="9" s="1"/>
  <c r="I11" i="9"/>
  <c r="H11" i="9"/>
  <c r="J11" i="9" s="1"/>
  <c r="I10" i="9"/>
  <c r="H10" i="9"/>
  <c r="J10" i="9" s="1"/>
  <c r="J9" i="9"/>
  <c r="J328" i="9" l="1"/>
  <c r="J404" i="9"/>
  <c r="J410" i="9"/>
  <c r="J409" i="9" s="1"/>
  <c r="J403" i="9" l="1"/>
  <c r="J419" i="9" s="1"/>
  <c r="J422" i="9" l="1"/>
</calcChain>
</file>

<file path=xl/sharedStrings.xml><?xml version="1.0" encoding="utf-8"?>
<sst xmlns="http://schemas.openxmlformats.org/spreadsheetml/2006/main" count="1162" uniqueCount="789">
  <si>
    <t>TOTAL (R$)</t>
  </si>
  <si>
    <t>QUANT.</t>
  </si>
  <si>
    <t>UNID.</t>
  </si>
  <si>
    <t>DESCRIÇÃO</t>
  </si>
  <si>
    <t>ITEM</t>
  </si>
  <si>
    <t xml:space="preserve">ENDEREÇO: </t>
  </si>
  <si>
    <t>TATUÍ - SP</t>
  </si>
  <si>
    <t>SERVIÇOS PRELIMINARES</t>
  </si>
  <si>
    <t>SERVIÇOS COMPLEMENTARES</t>
  </si>
  <si>
    <t>ACESSIBILIDADE</t>
  </si>
  <si>
    <t>2.1</t>
  </si>
  <si>
    <t>COMUNICAÇÃO VISUAL</t>
  </si>
  <si>
    <t>2.2</t>
  </si>
  <si>
    <t>2.3</t>
  </si>
  <si>
    <t>PISOS E REVESTIMENTOS</t>
  </si>
  <si>
    <t>Piso em porcelanato cimentício modelo Detroit OFW ACT – Portinari, com medidas: 877 x 877mm.</t>
  </si>
  <si>
    <t>Revestimento cerâmico modelo Pérola Matte – Portinari, com medidas: 291 x 877 x 11mm</t>
  </si>
  <si>
    <t>Revestimento em porcelanato modelo Senses Decor GN MATTE – Portinari, com medidas: 98,2 x 400 x 7,4mm</t>
  </si>
  <si>
    <t>Rodapé em porcelanato cimentício modelo Detroit RP OFW ACT – Portinari com medidas: 877 x 877 x 10mm.</t>
  </si>
  <si>
    <t>LOUÇAS</t>
  </si>
  <si>
    <t>2.4</t>
  </si>
  <si>
    <t>2.5</t>
  </si>
  <si>
    <t>METAIS</t>
  </si>
  <si>
    <t>ACESSÓRIOS</t>
  </si>
  <si>
    <t>2.6</t>
  </si>
  <si>
    <t>2.7</t>
  </si>
  <si>
    <t>SUBTOTAL (R$)</t>
  </si>
  <si>
    <t>TOTAL GERAL (R$)</t>
  </si>
  <si>
    <t>Mobilização de equipe e equipamentos</t>
  </si>
  <si>
    <t xml:space="preserve">Tapume interno ou externo </t>
  </si>
  <si>
    <t>Andaime metálico de ferro tubular para serviços externos ou internos</t>
  </si>
  <si>
    <t>Desmobilização de equipe e equipamentos</t>
  </si>
  <si>
    <t>Placa de obra</t>
  </si>
  <si>
    <t>DEMOLIÇÕES, REMOÇÕES E RETIRADAS</t>
  </si>
  <si>
    <t>ALVENARIAS E FECHAMENTOS</t>
  </si>
  <si>
    <t>Demolição de alvenaria revestida (com qualquer tipo de material) com bota fora</t>
  </si>
  <si>
    <t>Retirada de aparelhos sanitários com metais e acessórios com bota fora</t>
  </si>
  <si>
    <t>Remoção de divisória leve com ou sem reaproveitamento (incluido bota fora)</t>
  </si>
  <si>
    <t>Retirada de soleira de mármore ou granito com bota fora</t>
  </si>
  <si>
    <t>Retirada de rodapé em cerâmica, porcelanato, granito, mármore ou similares com bota fora</t>
  </si>
  <si>
    <t>Demolição de concreto armado, com bota fora (manual ou mecanicamente)</t>
  </si>
  <si>
    <t>Demolição de concreto simples com bota fora</t>
  </si>
  <si>
    <t>Remoção de esquadria de madeira, inclusive batentes, guarnições e ferragens com bota fora</t>
  </si>
  <si>
    <t xml:space="preserve">Remoção de corrimão / guarda corpo </t>
  </si>
  <si>
    <t xml:space="preserve">Remoção de placas indicativas </t>
  </si>
  <si>
    <t>Demolição de revestimento em azulejo, cerâmico, porcelanato, pastilha, revestido em pedra ou similares, inclusive retirada de argamassa de assentamento ou camada de regularização, com bota fora</t>
  </si>
  <si>
    <t>RAMPAS E PISOS DE CONCRETO</t>
  </si>
  <si>
    <t>Escavação manual de vala em solo de 1ª categoria (profundidade: até 2 m) </t>
  </si>
  <si>
    <t>Reaterro manual de vala, sem controle de compactação.</t>
  </si>
  <si>
    <t>Lastro de brita 3 e 4 apiloado manualmente com maço de até 30 kg </t>
  </si>
  <si>
    <t>Lastro de concreto magro com seixo, e=8 cm, incluindo preparo e lançamento </t>
  </si>
  <si>
    <t>Alvenaria de embasamento com tijolo comum, empregando argamassa mista de cimento, cal hidratada e areia sem peneirar, traço 1:2:8 </t>
  </si>
  <si>
    <t>Concreto estrutural virado em obra , fck 22 a 25 MPA</t>
  </si>
  <si>
    <t>Escoramento metálico</t>
  </si>
  <si>
    <t>Alvenaria de vedação com bloco cerâmico furado, 9x19x39 cm (furos verticais), esp. 9 cm, juntas 12 mm, assentado com argamassa mista de cimento, cal hidr. E areia sem peneirar traço 1:2:8 tipo 2</t>
  </si>
  <si>
    <t>Alvenaria estrutural com blocos de concreto, 14 x 19 x 39 cm, espessura da parede 14 cm, juntas de 10 mm com argamassa industrializada </t>
  </si>
  <si>
    <t>Impermeabilização com argamassa polimérica</t>
  </si>
  <si>
    <t>Corrimão e guarda corpo para rampas de acesso deficiente em ferro galvanizado, ø 1 1/2", incluindo fixação em piso e pintura esmalte sintético</t>
  </si>
  <si>
    <t>Corrimão em ferro de aço galvanizado, chumbado na parede, 2 x 1/4", inclusive pintura</t>
  </si>
  <si>
    <t>Chapisco para parede interna ou externa com argamassa de cimento e areia sem peneirar traço 1:3, e=5 mm </t>
  </si>
  <si>
    <t>Emboço para parede interna ou externa com argamassa mista de cimento, cal hidratada e areia sem peneirar traço 1:2:11, e=20 mm </t>
  </si>
  <si>
    <t>Reboco para parede interna ou externa, com argamassa de cal hidratada e areia peneirada traço 1:2, e=5 mm </t>
  </si>
  <si>
    <t>Soleira em granito branco polar, acabamento polido, espessura de 2cm, largura até 15cm</t>
  </si>
  <si>
    <t>Emassamento de parede interna com massa corrida à base de pva</t>
  </si>
  <si>
    <t>Pintura com tinta látex acrílico / pva</t>
  </si>
  <si>
    <t>Pintura com tinta látex pva ou acrílico, com três demãos, sem massa corrida</t>
  </si>
  <si>
    <t>Emassamento de laje / forro com massa corrida PVA</t>
  </si>
  <si>
    <t>Pintura com tinta esmalte sintético em corrimão e tubulações</t>
  </si>
  <si>
    <t>Pintura com tinta acrílica símbolo internacional para demarcação de área reservada a deficientes físicos</t>
  </si>
  <si>
    <t>Pintura com tinta acrílica faixa lateral no piso na cor amarela para a área reservada a deficientes físicos</t>
  </si>
  <si>
    <t>ESQUADRIAS DE FERRO E MADEIRA</t>
  </si>
  <si>
    <t>PINTURAS</t>
  </si>
  <si>
    <t>Placa em chapa metálica em braille para corrimãos de rampa e escadas indicando número do pavimento conforme NBR 9050/2015</t>
  </si>
  <si>
    <t>Placa de estacionamento em chapa metálica 50x70cm - csg</t>
  </si>
  <si>
    <t>Limpeza permanente de obra - área interna ou externa</t>
  </si>
  <si>
    <t>Limpeza final de obra - área interna ou externa</t>
  </si>
  <si>
    <t>Limpeza e lavagem de passeio público</t>
  </si>
  <si>
    <t>2.8</t>
  </si>
  <si>
    <t>2.9</t>
  </si>
  <si>
    <t>2.10</t>
  </si>
  <si>
    <t>2.11</t>
  </si>
  <si>
    <t>Forma em chapa compensada</t>
  </si>
  <si>
    <t>Aço CA-50</t>
  </si>
  <si>
    <t>Pintura cor branco gelo - tinta Suvinil látex premium fosco aveludado</t>
  </si>
  <si>
    <t>1.1</t>
  </si>
  <si>
    <t>1.2</t>
  </si>
  <si>
    <t>1.3</t>
  </si>
  <si>
    <t>1.4</t>
  </si>
  <si>
    <t>1.5</t>
  </si>
  <si>
    <t>1.6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</si>
  <si>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</si>
  <si>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</si>
  <si>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</si>
  <si>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</si>
  <si>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</si>
  <si>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</si>
  <si>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</si>
  <si>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</si>
  <si>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</si>
  <si>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</si>
  <si>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</si>
  <si>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</si>
  <si>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</si>
  <si>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</si>
  <si>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</si>
  <si>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</si>
  <si>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</si>
  <si>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</si>
  <si>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</si>
  <si>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</si>
  <si>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</si>
  <si>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</si>
  <si>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</si>
  <si>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2.3.2</t>
  </si>
  <si>
    <t>2.3.3</t>
  </si>
  <si>
    <t>2.4.1</t>
  </si>
  <si>
    <t>2.4.2</t>
  </si>
  <si>
    <t>2.4.3</t>
  </si>
  <si>
    <t>2.4.4</t>
  </si>
  <si>
    <t>2.4.5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</si>
  <si>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</si>
  <si>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</si>
  <si>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</si>
  <si>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</si>
  <si>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</si>
  <si>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</si>
  <si>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</si>
  <si>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</si>
  <si>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</si>
  <si>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</si>
  <si>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</si>
  <si>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</si>
  <si>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2.5.13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</si>
  <si>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</si>
  <si>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</si>
  <si>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</si>
  <si>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</si>
  <si>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</si>
  <si>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</si>
  <si>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</si>
  <si>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</si>
  <si>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</si>
  <si>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</si>
  <si>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</si>
  <si>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</si>
  <si>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</si>
  <si>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</si>
  <si>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</si>
  <si>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</si>
  <si>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2.8.1</t>
  </si>
  <si>
    <t>2.8.2</t>
  </si>
  <si>
    <t>2.8.3</t>
  </si>
  <si>
    <t>2.8.4</t>
  </si>
  <si>
    <t>2.8.5</t>
  </si>
  <si>
    <t>2.8.6</t>
  </si>
  <si>
    <t>2.9.1</t>
  </si>
  <si>
    <t>2.9.2</t>
  </si>
  <si>
    <t>2.9.3</t>
  </si>
  <si>
    <t>2.9.4</t>
  </si>
  <si>
    <t>2.9.5</t>
  </si>
  <si>
    <t>2.9.6</t>
  </si>
  <si>
    <t>2.9.7</t>
  </si>
  <si>
    <t>2.10.1</t>
  </si>
  <si>
    <t>2.10.2</t>
  </si>
  <si>
    <t>2.10.3</t>
  </si>
  <si>
    <t>2.10.4</t>
  </si>
  <si>
    <t>2.10.5</t>
  </si>
  <si>
    <t>2.10.6</t>
  </si>
  <si>
    <t>2.10.7</t>
  </si>
  <si>
    <t>2.10.8</t>
  </si>
  <si>
    <t>2.10.9</t>
  </si>
  <si>
    <t>2.10.10</t>
  </si>
  <si>
    <t>2.10.11</t>
  </si>
  <si>
    <t>2.10.12</t>
  </si>
  <si>
    <t>2.10.13</t>
  </si>
  <si>
    <t>2.10.14</t>
  </si>
  <si>
    <t>2.10.15</t>
  </si>
  <si>
    <t>2.10.16</t>
  </si>
  <si>
    <t>2.11.1</t>
  </si>
  <si>
    <t>2.11.2</t>
  </si>
  <si>
    <t>5.1</t>
  </si>
  <si>
    <t>5.2</t>
  </si>
  <si>
    <t>5.3</t>
  </si>
  <si>
    <t>5.4</t>
  </si>
  <si>
    <t>Demolição de contrapiso, piso cimentado ou revestido com pedra, com bota fora</t>
  </si>
  <si>
    <t>EQUIPAMENTOS</t>
  </si>
  <si>
    <t>DIVERSOS E OMISSOS</t>
  </si>
  <si>
    <t>Lona plástica para cobrimento de acessórios</t>
  </si>
  <si>
    <t>Remoção de demarcação de piso, no estacionamento</t>
  </si>
  <si>
    <t>Piso podotátil alerta, argamassado, em placas de 25x25cm, e=7mm - áreas externas (calçada e escada de acesso principal) - cor amarelo.</t>
  </si>
  <si>
    <t>Piso podotátil direcional, argamassado, em placas de 25x25cm, e=7mm - áreas externas (calçada e acessos estacionamentos) - cor amarelo.</t>
  </si>
  <si>
    <t>Piso podotátil alerta, de borracha, placas 25x25cm, e=5mm - áreas internas. Fabricantes: Daud, Zanin, Andaluz - cor amarelo.</t>
  </si>
  <si>
    <t>Piso podotátil direcional, de borracha, placas 25x25cm, e=5mm - áreas internas. Fabricantes: Daud, Zanin, Andaluz - cor amarelo.</t>
  </si>
  <si>
    <t>Kit de bacia com caixa acoplada com acionamento lateral, assento PP Softclose® e itens de instalação - Celite - branco brilho - cód. 1317230013300</t>
  </si>
  <si>
    <t>Kit de mictório com válvula de acionamento e itens de instalação Celite - cód. 1087240010300</t>
  </si>
  <si>
    <t>Lavatório semi-encaixe quadrada com mesa para metal Celite - branco brilho - cód. 1730250013300 - 410x155x410mm (LxAxP)</t>
  </si>
  <si>
    <t>Lavatório para coluna Celite - linha Life - branco brilho - cód. 1980010011300 - 485x170x395mm (LxAxP)</t>
  </si>
  <si>
    <t>Coluna suspensa para lavatório Celite - cód. 1662020290300 - 200x200x295mm (LxAxP)</t>
  </si>
  <si>
    <t>Torneira para banheiro com regulador de tempo Pressmatic Deluxe Bacteria-Free Docol - cód. 00773838 (tempo deve ser regulado entre 1 e 20 segundos, conforme item 7.8.2 da NBR 9050/2020).</t>
  </si>
  <si>
    <t>Barra de apoio 40cm - Docol - cód. 00963316</t>
  </si>
  <si>
    <t>Barra de apoio 70cm - Docol - cód. 00963616</t>
  </si>
  <si>
    <t>Barra de apoio 80cm - Docol - cód. 00963716</t>
  </si>
  <si>
    <t>Prateleira Docol Idea - cód. 00612206</t>
  </si>
  <si>
    <t>Gancho - cabide Docol Idea - cód. 00585906</t>
  </si>
  <si>
    <t>Dispenser sabonete líquido: Premisse - linha Clean Velox - dispenser para sabonete líquido para ser usado com refil ou reservatório 800ml branco - cód. C19429</t>
  </si>
  <si>
    <t>Dispenser papel toalha - Premisse - linha Clean Velox - dispenser para papel toalha Interfolhas 2 ou 3 dobras - branco - cód. C19533</t>
  </si>
  <si>
    <t>Dispenser papel higiênico - Premisse - linha Clean Velox - dispenser para papel higiênico tipo rolão (300/500m) - branco cód. C19650</t>
  </si>
  <si>
    <t>Espelho - 0,50x0,90m - colado na parede, sem inclinação.</t>
  </si>
  <si>
    <t>Espelho corpo todo - 0,70x1,50m - colado na parede, sem inclinação.</t>
  </si>
  <si>
    <t>SIA - Símbolo Internacional de Acesso 12x12cm. Altura de instalação: 1,30m (pela parte inferior)</t>
  </si>
  <si>
    <t>Mapa tátil - Deverá ser desenvolvido por empresa especializada.</t>
  </si>
  <si>
    <t>Adesivos fotoluminescentes, nas pisadas e espelhos, em atendimento a NBR 9050/2020</t>
  </si>
  <si>
    <t>Bebedouro acessível Life em inox com 2 torneiras - cód. 100 - fornecedor: Cânovas Bebedouros.</t>
  </si>
  <si>
    <t>kg</t>
  </si>
  <si>
    <t>m</t>
  </si>
  <si>
    <t>m2</t>
  </si>
  <si>
    <t>m3</t>
  </si>
  <si>
    <t>und</t>
  </si>
  <si>
    <t>2.4.6</t>
  </si>
  <si>
    <t>2.4.7</t>
  </si>
  <si>
    <t>2.4.8</t>
  </si>
  <si>
    <t>2.4.9</t>
  </si>
  <si>
    <t>Porta de madeira - 0,92 x 2,10m - cor branca - fechadura interna para sanitário. Instalação de barra de apoio e chapa metálica pelo lado externo, para atendimento a NBR 9050/2020, itens 4.6.8 e 6.11.2.7. (det. 11 C e D - folha 07/07)</t>
  </si>
  <si>
    <t>Porta de madeira - 0,60x1,60m - revestimento melamínico cinza sagrado - fechadura interna para cabines de sanitário.</t>
  </si>
  <si>
    <t>Inversão do sentido de abertura de portas e pintura na cor branca</t>
  </si>
  <si>
    <t>2.11.3</t>
  </si>
  <si>
    <t>2.10.17</t>
  </si>
  <si>
    <t>2.10.18</t>
  </si>
  <si>
    <t>CVI 001 - Salas de aula, biblioteca, salão principal, copa e demais salas em geral. Comunicação visual fixada na parede, com braile e alto relevo. Ver detalhe 12 - A, folha 6/8</t>
  </si>
  <si>
    <t>CVI 002 - A - Sanitários femininos. Comunicação visual fixada na parede, com braile e alto relevo. Ver detalhe 12 - B, folha 6/8</t>
  </si>
  <si>
    <t>CVI 002 - B - Sanitários femininos. Comunicação visual fixada na porta, não deve conter informação tátil. Ver detalhe 12 - B, folha 6/8</t>
  </si>
  <si>
    <t>CVI 003 - A - Sanitários masculinos. Comunicação visual fixada na parede, com braile e alto relevo. Ver detalhe 12 - B, folha 6/8</t>
  </si>
  <si>
    <t>CVI 003 - B - Sanitários masculinos. Comunicação visual fixada na porta, não deve conter informação tátil. Ver detalhe 12 - B, folha 6/8</t>
  </si>
  <si>
    <t>CVI 004 - A - Sanitário unissex. Comunicação visual fixada na parede, com braile e alto relevo. Ver detalhe 12 - B, folha 6/8</t>
  </si>
  <si>
    <t>CVI 004 - B - Sanitário unissex. Comunicação visual fixada na porta, não deve conter informação tátil. Ver detalhe 12 - B, folha 6/8</t>
  </si>
  <si>
    <t>CVI 005 - A - Sanitários femininos PCR. Comunicação visual fixada na parede, com braile e alto relevo. Ver detalhe 12 - D, folha 6/8</t>
  </si>
  <si>
    <t>CVI 005 - B - Sanitários femininos PCR. Comunicação visual fixada na porta, não deve conter informação tátil. Ver detalhe 12 - D, folha 6/8</t>
  </si>
  <si>
    <t>CVI 006 - A - Sanitários masculinos PCR. Comunicação visual fixada na parede, com braile e alto relevo. Ver detalhe 12 - D, folha 6/8</t>
  </si>
  <si>
    <t>CVI 006 - B - Sanitários masculinos PCR. Comunicação visual fixada na porta, não deve conter informação tátil. Ver detalhe 12 - D, folha 6/8</t>
  </si>
  <si>
    <t>CVI 007 - A - Sanitários unissex PCR. Comunicação visual fixada na parede, com braile e alto relevo. Ver detalhe 12 - D, folha 6/8</t>
  </si>
  <si>
    <t>CVI 007 - B - Sanitários unissex PCR. Comunicação visual fixada na porta, não deve conter informação tátil. Ver detalhe 12 - D, folha 6/8</t>
  </si>
  <si>
    <t>Assento original PP Celite - Like - cód. 9509810010100</t>
  </si>
  <si>
    <t>Bacia convencional Celite - Like - cód. 1643050010300</t>
  </si>
  <si>
    <t>2.7.9</t>
  </si>
  <si>
    <t>Lavatório suspenso de canto P com furo central apontado - Celite - cód. 1040140011300</t>
  </si>
  <si>
    <t>Kit de bacia convencional, assento PP Softclose® e itens de instalação - Acesso Confort - Celite - branco mate - cód. 1167270620308</t>
  </si>
  <si>
    <t>Barra de apoio em L 70x70cm Docol - cod. 00963816</t>
  </si>
  <si>
    <t>Barra de apoio fixa em U 25x24cm - Docol - cod. 00974916</t>
  </si>
  <si>
    <t>Chuveiro com barra Valência - Docol - cod. 00050306</t>
  </si>
  <si>
    <t>Acabamento monocomando para chuveiro baixa pressão 3/4" Chess / Gali - Docol - cód. 934906</t>
  </si>
  <si>
    <t>Acabamento para válvula de descarga Benefit - Docol - cod. 00184906</t>
  </si>
  <si>
    <t>Acabamento para válvula de descarga Salvágua antivandalismo - Docol - cod. 00572706</t>
  </si>
  <si>
    <t>Banqueta articulável para banheiro NBR 9050 Benefit - Docol - cód. 00733426</t>
  </si>
  <si>
    <t>Barra de apoio fixa em U 70 cm lado direito - Docol - cod. 00975916</t>
  </si>
  <si>
    <t>Barra de apoio fixa em U 70 cm lado esquerdo - Docol - cod. 00975616</t>
  </si>
  <si>
    <t>2.8.7</t>
  </si>
  <si>
    <t>2.8.8</t>
  </si>
  <si>
    <t>2.8.9</t>
  </si>
  <si>
    <t>2.8.10</t>
  </si>
  <si>
    <t>2.8.11</t>
  </si>
  <si>
    <t>2.8.12</t>
  </si>
  <si>
    <t>2.8.13</t>
  </si>
  <si>
    <t>2.5.14</t>
  </si>
  <si>
    <t>Fornecimento e instalação piso podotátil alerta, metálico, elementos soltos com fixação por gabarito (25x25cm), e=4,1mm - áreas internas. Fabricantes: Daud, Zanin, Andaluz - cor prata.</t>
  </si>
  <si>
    <t>Fornecimento e instalação de elevador modelo “Montele ELM8” sem caixa, sem casa de máquina.</t>
  </si>
  <si>
    <t>Fornecimento e instalação de plataforma elevatória embutida modelo “IESAB PV1” com fora da plataforma e percurso vertical de 0,69m para acesso ao palco.</t>
  </si>
  <si>
    <t>2.5.15</t>
  </si>
  <si>
    <t>2.5.16</t>
  </si>
  <si>
    <t>Piso em porcelanato cimentício modelo Ritual OFW Hard – Portinari, com medidas: 584 x 1170mm.</t>
  </si>
  <si>
    <t>Rodapé em porcelanato cimentício modelo Ritual OFW Hard – Portinari, com medidas: 584 x 1170 x 10mm.</t>
  </si>
  <si>
    <t>Porta de madeira - 0,92 x 2,10m - cor branca</t>
  </si>
  <si>
    <t>Laudo estrutural e projeto estrutural para abertura da laje para instalação dos elevadores e da plataforma elevatória.</t>
  </si>
  <si>
    <t>Remoção de divisória em granilite ou similares com bota fora</t>
  </si>
  <si>
    <t>2.1.14</t>
  </si>
  <si>
    <t>Parede de gesso acartonado para parede interna em local úmido, espessura final 100 mm, pé-direito máximo 3,15 m </t>
  </si>
  <si>
    <t>2.3.4</t>
  </si>
  <si>
    <t>Corrimão  fixação em parede em aço inoxidável polido  de 1 1/2" fixação em parede</t>
  </si>
  <si>
    <t>2.10.19</t>
  </si>
  <si>
    <t xml:space="preserve">Fita adesiva de alta resistência 471, cód.: HT000363222 RL 50mm x 30m, ref.:3M  na cor Azul, Amarela ou Preta </t>
  </si>
  <si>
    <t>Grelha em ferro fundido para canaleta, largura=20 cm </t>
  </si>
  <si>
    <t>2.6.9</t>
  </si>
  <si>
    <t>Pintura com tinta acrílica para demarcação de área reservada a idoso</t>
  </si>
  <si>
    <t>2.5.17</t>
  </si>
  <si>
    <t>2.4.10</t>
  </si>
  <si>
    <t>2.4.11</t>
  </si>
  <si>
    <t>2.4.12</t>
  </si>
  <si>
    <t>Substituição das grelhas, com atendimento ao item 6.3.5 da NBR 9050/2020</t>
  </si>
  <si>
    <t>Remanejamento de catraca e instalação de novo portão de acesso a PCR com largura de 90cm</t>
  </si>
  <si>
    <t>Carpete conforme padrão existente no Teatro</t>
  </si>
  <si>
    <t>Reforço metálico / estrutura auxiliar para drywall</t>
  </si>
  <si>
    <t>2.2.10</t>
  </si>
  <si>
    <t>Adequação do acesso conforme item 6.3.4.1 da NBR 9050/2020.</t>
  </si>
  <si>
    <t>2.8.14</t>
  </si>
  <si>
    <t>Barra de apoio 30cm - conforme item 6.9.4 da NBR 9050/2020.</t>
  </si>
  <si>
    <t>4.1</t>
  </si>
  <si>
    <t>DEMOLIÇÕES, RECOMPOSIÇÕES E ENCHIMENTOS</t>
  </si>
  <si>
    <t>4.1.1</t>
  </si>
  <si>
    <t>4.1.2</t>
  </si>
  <si>
    <t>Execução de rasgo em alvenaria para embutir tubulação, com bota fora</t>
  </si>
  <si>
    <t>4.1.3</t>
  </si>
  <si>
    <t>Execução de rasgo no piso para passagem de tubulação, com bota fora</t>
  </si>
  <si>
    <t>4.1.4</t>
  </si>
  <si>
    <t>Furo em laje, para atravessar a tubulação de esgoto e ventilação</t>
  </si>
  <si>
    <t>4.1.5</t>
  </si>
  <si>
    <t>4.1.6</t>
  </si>
  <si>
    <t>4.1.7</t>
  </si>
  <si>
    <t>4.1.8</t>
  </si>
  <si>
    <t>4.1.9</t>
  </si>
  <si>
    <t>4.1.10</t>
  </si>
  <si>
    <t>Enchimento de rasgo em alvenaria com argamassa mista de cal hidratada e areia sem peneirar traço 1:4 com adição de 150 kg de cimento, para tubulação ø 15 mm (1/2") a 25 mm (1") </t>
  </si>
  <si>
    <t>4.1.11</t>
  </si>
  <si>
    <t>Enchimento de rasgo em alvenaria com argamassa mista de cal hidratada e areia sem peneirar traço 1:4 com adição de 150 kg de cimento, para tubulação ø 32 mm (1 1/4") a 50 mm (2") </t>
  </si>
  <si>
    <t>4.1.12</t>
  </si>
  <si>
    <t>Limpeza e regularização de áreas para ajardinamento</t>
  </si>
  <si>
    <t>4.1.13</t>
  </si>
  <si>
    <t>Terra vegetal para área gramada </t>
  </si>
  <si>
    <t>4.1.14</t>
  </si>
  <si>
    <t>Plantio de grama batatais em placas de 40 x 40 cm</t>
  </si>
  <si>
    <t>4.2</t>
  </si>
  <si>
    <t>ÁGUA FRIA</t>
  </si>
  <si>
    <t>4.2.1</t>
  </si>
  <si>
    <t>Tubo de pvc soldável, com conexões acessórios ø 20 mm (3/4")</t>
  </si>
  <si>
    <t>4.2.2</t>
  </si>
  <si>
    <t xml:space="preserve">Tubo de pvc soldável, com conexões acessórios ø 25 mm (1") </t>
  </si>
  <si>
    <t>4.2.3</t>
  </si>
  <si>
    <t>Tubo de pvc soldável, com conexões acessórios ø 32 mm (1 1/4")</t>
  </si>
  <si>
    <t>4.2.4</t>
  </si>
  <si>
    <t>Tubo de pvc soldável, com conexões acessórios ø 40 mm (1 1/2") </t>
  </si>
  <si>
    <t>4.2.5</t>
  </si>
  <si>
    <t>Registro de gaveta bruto ø 25 mm (1") - deca – ref. 1502 b </t>
  </si>
  <si>
    <t>4.2.6</t>
  </si>
  <si>
    <t>Registro de pressão com canopla ø 25 mm (1") - deca - linha prata ref. 1416 c</t>
  </si>
  <si>
    <t>4.2.7</t>
  </si>
  <si>
    <t>Hidrômetro novo inserido em abrigo</t>
  </si>
  <si>
    <t>4.2.8</t>
  </si>
  <si>
    <t>Caixa d'água 1.500 litros de fibra de vidro, mais acessórios para interligação da mesma. Nota: deverá ser verificada e validada por responsável técnico a estrutura da edificação a fim de garantir a integridade da mesma sob novos esforços solicitantes.</t>
  </si>
  <si>
    <t>4.2.9</t>
  </si>
  <si>
    <t>Caixa d'água 1.000 litros de fibra de vidro, mais acessórios para interligação da mesma, caso necessário.</t>
  </si>
  <si>
    <t>4.2.10</t>
  </si>
  <si>
    <t>Remanejamento de bebedouro existente</t>
  </si>
  <si>
    <t>4.3</t>
  </si>
  <si>
    <t>ESGOTO SANITÁRIO</t>
  </si>
  <si>
    <t>4.3.1</t>
  </si>
  <si>
    <t>Tubo de esgoto em pvc rígido dn=40mm - inclusive conexões e acessórios</t>
  </si>
  <si>
    <t>4.3.2</t>
  </si>
  <si>
    <t>Tubo de esgoto em pvc rígido dn=50mm - inclusive conexões</t>
  </si>
  <si>
    <t>4.3.3</t>
  </si>
  <si>
    <t>Tubo de esgoto em pvc rígido dn=100mm - inclusive conexões</t>
  </si>
  <si>
    <t>4.3.4</t>
  </si>
  <si>
    <t xml:space="preserve">Tubo de esgoto em pvc rígido dn=150mm - inclusive conexões soldáveis </t>
  </si>
  <si>
    <t>4.3.5</t>
  </si>
  <si>
    <t>Antiespuma - caixa e ralo - esgoto - MEP 100mm</t>
  </si>
  <si>
    <t>4.3.6</t>
  </si>
  <si>
    <t>Caixa de inspeção interligação completa - caixa e ralo - esgoto - MEP - DN 100</t>
  </si>
  <si>
    <t>4.3.7</t>
  </si>
  <si>
    <t>Caixa de inspeção interligação tigre - caixa e ralo - esgoto - MEP - DN 100</t>
  </si>
  <si>
    <t>4.3.8</t>
  </si>
  <si>
    <t>Caixa sifonada Montana - 100x100x50 completa e antiespuma - caixa e ralo - esgoto - MEP - corpo 100x100x40</t>
  </si>
  <si>
    <t>4.3.9</t>
  </si>
  <si>
    <t>Prolongador - caixa de gordura e inspeção - esgoto - MEP - com entrada - corpo 350mm/tubo 100mm</t>
  </si>
  <si>
    <t>4.3.10</t>
  </si>
  <si>
    <t>Prolongador - caixa de gordura e inspeção - esgoto - MEP - com entrada - corpo 350mm</t>
  </si>
  <si>
    <t>4.3.11</t>
  </si>
  <si>
    <t>Adaptação de ponto de esgoto</t>
  </si>
  <si>
    <t>4.4</t>
  </si>
  <si>
    <t>ÁGUAS PLUVIAIS</t>
  </si>
  <si>
    <t>4.4.1</t>
  </si>
  <si>
    <t>Tubo - água pluvial 250mm - inclusive conexões e acessórios</t>
  </si>
  <si>
    <t>4.5</t>
  </si>
  <si>
    <t>GÁS</t>
  </si>
  <si>
    <t>4.5.1</t>
  </si>
  <si>
    <t>Central de gás nova - GLP 2xP45, conforme especificações de projeto</t>
  </si>
  <si>
    <t>4.5.2</t>
  </si>
  <si>
    <t>Central de gás existente (prever manutenção)</t>
  </si>
  <si>
    <t>4.5.3</t>
  </si>
  <si>
    <t>Tubo PEX multicamada - gás - DN16 - inclusive conexões e acessórios</t>
  </si>
  <si>
    <t>4.5.4</t>
  </si>
  <si>
    <t>Tubo PEX multicamada - gás - DN20 - inclusive conexões e acessórios</t>
  </si>
  <si>
    <t>Cisterna de captação pluvial de 10 m³, dimensionamento das estruturas, fundações e percurso operacional do reservatório, devem ser feitos junto a um responsável técnico.</t>
  </si>
  <si>
    <t>Miscelâneas (Diversos)</t>
  </si>
  <si>
    <t xml:space="preserve">LOCAL: </t>
  </si>
  <si>
    <t>CONSERVATÓRIO MUSICAL DE TATUÍ - UNIDADE 01 - TEATRO, ADMINISTRAÇÃO E SALAS DE AULAS</t>
  </si>
  <si>
    <t>Manutenções preventivas e/ou corretivas referentes a pintura e demarcações de pisos em hidrantes.</t>
  </si>
  <si>
    <t>Manutenções preventivas e/ou corretivas referentes a recuperação da sinalização de rota de fuga.</t>
  </si>
  <si>
    <t>Manutenções preventivas e/ou corretivas referentes a recuperação da iluminação de emergência.</t>
  </si>
  <si>
    <t>Manutenções preventivas e/ou corretivas referentes a sinalização visual indicativa dos equipamentos de emergência (hidrantes, bombas, botoeiras, sinalizadores, etc..)</t>
  </si>
  <si>
    <t>CONFORTO ACUSTICO</t>
  </si>
  <si>
    <t>M2</t>
  </si>
  <si>
    <t>Restauro do taco de madeira, com substituição de peças, se necessário</t>
  </si>
  <si>
    <t>Rodapé Pau Marfim</t>
  </si>
  <si>
    <t>M</t>
  </si>
  <si>
    <t>Rodapé laminado Duraflor Jalapão Maxx m-02</t>
  </si>
  <si>
    <t>Piso Laminado Jalapão Duraflor com manta Durasilent - Durafloor</t>
  </si>
  <si>
    <t>VF - Vidro fixo acustico 200x197cm</t>
  </si>
  <si>
    <t>PV - Porta de vidro de correr 200x197cm</t>
  </si>
  <si>
    <t>7.1</t>
  </si>
  <si>
    <t>7.1.1</t>
  </si>
  <si>
    <t>SETOR MPB - SALA DOS PROFESSORES</t>
  </si>
  <si>
    <t>SETOR MPB - SALA DE AULA 01</t>
  </si>
  <si>
    <t>SETOR MPB - SALA DE AULA 02</t>
  </si>
  <si>
    <t>SETOR MPB - SALA DE AULA 03</t>
  </si>
  <si>
    <t>SETOR MPB - SALA DE AULA 04</t>
  </si>
  <si>
    <t>SETOR MPB - SALA DE AULA 10</t>
  </si>
  <si>
    <t>7.1.2</t>
  </si>
  <si>
    <t>7.1.3</t>
  </si>
  <si>
    <t>7.1.4</t>
  </si>
  <si>
    <t>7.2</t>
  </si>
  <si>
    <t>TIPOLOGIA 01 - SALAS 01 Á 06</t>
  </si>
  <si>
    <t>TIPOLOGIA 01 - SALAS DE BATERIA 01 E 02</t>
  </si>
  <si>
    <t>SALA DE AULA 05</t>
  </si>
  <si>
    <t>SALA DE ESTUDOS</t>
  </si>
  <si>
    <t>SETOR MADEIRAS - SALA 07</t>
  </si>
  <si>
    <t>SETOR MADEIRAS - SALA 08</t>
  </si>
  <si>
    <t>SETOR PIANO - TIPOLOGIA 03 - SALAS 01 Á 06</t>
  </si>
  <si>
    <t>SETOR PIANO - SALA 07</t>
  </si>
  <si>
    <t>SETOR PIANO - SALA 08</t>
  </si>
  <si>
    <t>SETOR PIANO - SALA 09</t>
  </si>
  <si>
    <t>SETOR PIANO - SALA 10</t>
  </si>
  <si>
    <t>SETOR PIANO - SALA 11</t>
  </si>
  <si>
    <t>SETOR PIANO - SALA 12</t>
  </si>
  <si>
    <t>7.2.1</t>
  </si>
  <si>
    <t>7.2.2</t>
  </si>
  <si>
    <t>FORRO SIMPLES EM GESSO ACARTONADO PADRÃO RF E=12,50mm - COMPOSTO POR 1 CAMADA DE PLACA DE GESSO ACARTONADO RF E=12,5MM, ESTRUTURADO EM 01 CAMADA
DE PERFIS METÁLICOS CANALETA F530, FIXADOS JUNTO À LAJE POR CONJUNTO DE PENDURAIS PRÓPRIOS DO SISTEMA COM
PERÍMETRO EM TABICA BRANCA.</t>
  </si>
  <si>
    <t>FORRO ACÚSTICO EM GESSO ACARTONADO PADRÃO RF E=12,50mm - FORRO ACÚSTICO, COMPOSTO POR 2 CAMADAS DE PLACA DE GESSO ACARTONADO RF E=12,5MM, MIOLO EM 01 CAMADA DE MANTA
DE LÃ DE VIDRO ENSACADA 20/50, ESTRUTURADO EM 01 CAMADA DE PERFIS METÁLICOS F530, FIXADOS JUNTO À LAJE POR
CONJUNTO DE PENDURAIS PRÓPRIOS DO SISTEMA.</t>
  </si>
  <si>
    <t>FORRO ACÚSTICO EM GESSO ACARTONADO PADRÃO RF E=12,50mm - C/ AMORTECEDRO AVD - FORRO ACÚSTICO, COMPOSTO POR 3 CAMADAS DE PLACA DE GESSO ACARTONADO RF E=12,5MM, MIOLO EM 01 CAMADA DE MANTA
DE LÃ DE VIDRO ENSACADA 20/50, ESTRUTURADO EM 01 CAMADA DE PERFIS METÁLICOS F530, ANCORADO EM CONJUNTO DE
DESACOPADORES AVD MODELO - ISOFLEX-S 530-01 E FIXADOS JUNTO À LAJE.</t>
  </si>
  <si>
    <t>AUDITÓRIO VILA LOBOS</t>
  </si>
  <si>
    <t>SALA 10 - SALA DE ENSAIO</t>
  </si>
  <si>
    <t>SALA 11</t>
  </si>
  <si>
    <t>SALA 12</t>
  </si>
  <si>
    <t>REFORÇO ACÚSTICO EM GESSO ACARTONADO PADRÃO RF E=12,50mm - REFORÇO ACÚSTICO, COMPOSTO POR 2 CAMADAS DE PLACA DE GESSO ACARTONADO RF E=12,5MM, MIOLO EM 01 CAMADA DE
MANTA DE LÃ DE VIDRO 36/50, ESTRUTURADO EM 01 CAMADA DE PERFIS MADEIRA 70MM E FIXADOS JUNTO À ALVENARIA
EXISITENTE.</t>
  </si>
  <si>
    <t>AUDITÓRIOMVILA LOBOS</t>
  </si>
  <si>
    <t>SALA 08</t>
  </si>
  <si>
    <t>SALA 09</t>
  </si>
  <si>
    <t>7.1.4.1</t>
  </si>
  <si>
    <t>7.1.4.2</t>
  </si>
  <si>
    <t>7.1.4.3</t>
  </si>
  <si>
    <t>7.1.4.4</t>
  </si>
  <si>
    <t>7.1.4.5</t>
  </si>
  <si>
    <t>7.1.4.6</t>
  </si>
  <si>
    <t>7.1.4.7</t>
  </si>
  <si>
    <t>7.1.4.8</t>
  </si>
  <si>
    <t>7.1.4.9</t>
  </si>
  <si>
    <t>PORTAS</t>
  </si>
  <si>
    <t>ELEMENTOS ACÚSTICOS</t>
  </si>
  <si>
    <r>
      <rPr>
        <b/>
        <sz val="11"/>
        <color theme="1"/>
        <rFont val="Calibri"/>
        <family val="2"/>
        <scheme val="minor"/>
      </rPr>
      <t>PDIF 1</t>
    </r>
    <r>
      <rPr>
        <sz val="11"/>
        <color theme="1"/>
        <rFont val="Calibri"/>
        <family val="2"/>
        <scheme val="minor"/>
      </rPr>
      <t xml:space="preserve"> - PAINEL DIFUSOR QRD E=230mm - DIFUSOR QRD EM MADEIRA E= 230mm, CONSTITUÍDO POR ESTRUTURA EM SARRAFOS DE MADEIRA MACIÇA (CEDRO ROSA),
FECHAMENTO FRONTAL HARMÔNICO NA MESMA MADEIRA, BAIAS DIVISÓRIAS A CADA 120mm EM MDF 15mm PRENSADOS EM CEDRO
ROSA E FUNDO EM MDF 15mm, INSTALADOS DIRETAMENTE SOBRE A PAREDE POR SISTEMA DE FIXAÇÃO DOS PAINÉIS DE TECIDO(MACHO E FÊMEA) </t>
    </r>
  </si>
  <si>
    <r>
      <rPr>
        <b/>
        <sz val="11"/>
        <color theme="1"/>
        <rFont val="Calibri"/>
        <family val="2"/>
        <scheme val="minor"/>
      </rPr>
      <t>PDIF 2</t>
    </r>
    <r>
      <rPr>
        <sz val="11"/>
        <color theme="1"/>
        <rFont val="Calibri"/>
        <family val="2"/>
        <scheme val="minor"/>
      </rPr>
      <t xml:space="preserve"> - PAINEL DIFUSOR QRD E=230mm - DIFUSOR QRD EM MADEIRA E= 230mm, CONSTITUÍDO POR ESTRUTURA EM SARRAFOS DE MADEIRA MACIÇA (CEDRO ROSA),
FECHAMENTO FRONTAL HARMÔNICO NA MESMA MADEIRA, BAIAS DIVISÓRIAS A CADA 26mm EM MDF 15mm PRENSADOS EM CEDRO
ROSA E FUNDO EM MDF 15mm, INSTALADOS DIRETAMENTE SOBRE A PAREDE POR SISTEMA DE FIXAÇÃO DOS PAINÉIS DE TECIDO
(MACHO E FÊMEA)</t>
    </r>
  </si>
  <si>
    <r>
      <rPr>
        <b/>
        <sz val="11"/>
        <color theme="1"/>
        <rFont val="Calibri"/>
        <family val="2"/>
        <scheme val="minor"/>
      </rPr>
      <t>PAB 01</t>
    </r>
    <r>
      <rPr>
        <sz val="11"/>
        <color theme="1"/>
        <rFont val="Calibri"/>
        <family val="2"/>
        <scheme val="minor"/>
      </rPr>
      <t xml:space="preserve"> - REVESTIMENTOS DE ABSORÇÃO EM PAINEL DE TECIDO E=100mm - REVESTIMENTOS DE ABSORÇÃO SONORA EM TECIDO E= 100mm, CONSTITUÍDO POR ESTRUTURA EM SARRAFOS DE MADEIRA
MACIÇA, MIOLO EM 02 CAMADAS DE LÃ DE VIDRO E=50mm 80KG/M³, FECHAMENTO COM CHAPA DE MDF 3mm E ACABAMENTO FINAL
EM TECIDO FONOABSORVENTE MODELO CREATIVE DA LADY COR Á DEFINIR COM MOLDURA EM MDF FORMICADO PAU MARFIM
M143, SENDO OS MESMOS INSTALADOS DIRETAMENTE SOBRE A PAREDE POR SISTEMA DE FIXAÇÃO PROPRIO.</t>
    </r>
  </si>
  <si>
    <r>
      <rPr>
        <b/>
        <sz val="11"/>
        <color theme="1"/>
        <rFont val="Calibri"/>
        <family val="2"/>
        <scheme val="minor"/>
      </rPr>
      <t>PACU02</t>
    </r>
    <r>
      <rPr>
        <sz val="11"/>
        <color theme="1"/>
        <rFont val="Calibri"/>
        <family val="2"/>
        <scheme val="minor"/>
      </rPr>
      <t xml:space="preserve"> - PORTA DE GIRO - ISOLANTE ACÚSTICA FOLHA DUPLA - RW35 - PORTA ISOLANTE ACÚSTICA EM MADEIRA MACIÇA, FOLHA DUPLA, COM MIOLO COMPOSTO POR 02 CAMADAS DE MEMBRANAS DE
ALTA DENSIDADE, E 01 CAMADA LÃ DE VIDRO 12KG/M³, 02 VEDAÇÕES PERIMÉTRICAS CONSTITUIDAS POR BORRACHA SILICONIZADA E VEDAÇÃO INFERIOR COM SISTEMA DE TRAVA RETRÁTIL, VISOR 18mm MULTILAMINADO, SOLEIRA EM MADEIRA CHAPEADA COM CHAPA XADREZ, MOLA AÉREA DORMA TS68 DUPLA ,FERRAGENS COM DOBRADIÇAS LA FONTE 4 X 3" REFORÇADA COM ANEL E FECHADURA LA FONTE EXT. MODELO 515 - ST 70 RIFIE, ACABAMENTO DAS FOLHAS E BATENTES EM FÓRMICA PAU MARFIM M143, FIXAÇÃO DOS BATENTES COM PARAFUSOS, BUCHAS E ESPUMA DE POLIURETANO E ARREMATES COM GUARNIÇÕES EM MADEIRA OU MDF RU.</t>
    </r>
  </si>
  <si>
    <r>
      <rPr>
        <b/>
        <sz val="11"/>
        <color theme="1"/>
        <rFont val="Calibri"/>
        <family val="2"/>
        <scheme val="minor"/>
      </rPr>
      <t>PACU01</t>
    </r>
    <r>
      <rPr>
        <sz val="11"/>
        <color theme="1"/>
        <rFont val="Calibri"/>
        <family val="2"/>
        <scheme val="minor"/>
      </rPr>
      <t xml:space="preserve"> - PORTA DE GIRO - ISOLANTE ACÚSTICA FOLHA ÚNICA - RW35 - PORTA ISOLANTE ACÚSTICA EM MADEIRA MACIÇA, FOLHA ÚNICA, COM MIOLO COMPOSTO POR 02 CAMADAS DE MEMBRANAS DE
BORRACHA DE ALTA DENSIDADE, E 01 CAMADA LÃ DE VIDRO 12KG/M³, 02 VEDAÇÕES PERIMÉTRICAS CONSTITUIDAS POR BORRACHA SILICONIZADA E VEDAÇÃO INFERIOR COM SISTEMA DE TRAVA RETRÁTIL, VISOR 18mm ULTILAMINADO, SOLEIRA EM MADEIRA CHAPEADA EM CHAPA XADREX, MOLA AÉREA DORMA TS68 ,FERRAGENS COM DOBRADIÇAS LA FONTE 4 X 3" REFORÇADA COM ANEL E FECHADURA LA FONTE EXT. MODELO 515 - ST 70 RIFIE, ACABAMENTO DAS FOLHAS E BATENTES EM FÓRMICA PAU MARFIM M143 FIXAÇÃO DOS BATENTES COM PARAFUSOS, BUCHAS E ESPUMA DE POLIURETANO E ARREMATES COM GUARNIÇÕES EM MADEIRA OU MDF RU.</t>
    </r>
  </si>
  <si>
    <r>
      <rPr>
        <b/>
        <sz val="11"/>
        <color theme="1"/>
        <rFont val="Calibri"/>
        <family val="2"/>
        <scheme val="minor"/>
      </rPr>
      <t>PACU03</t>
    </r>
    <r>
      <rPr>
        <sz val="11"/>
        <color theme="1"/>
        <rFont val="Calibri"/>
        <family val="2"/>
        <scheme val="minor"/>
      </rPr>
      <t xml:space="preserve"> - PORTA DE CORRER - ISOLANTE ACÚSTICA FOLHA ÚNICA - PORTA ISOLANTE ACÚSTICA DE CORRER EM 01 FOLHA, COMPOSTA POR ESTRUTURA E REQUADROS DE MADEIRAS MACIÇA, COM
MIOLO EM 02 CAMADAS DE MEMBRANAS ACUSTICAS DE ALTA DENSIDADE, E 01 CAMADA DE LÃ DE VIDRO, CONTRAPLACADOS EM MDF 15MM. ACABAMENTO DAS FOLHAS E BATENTES EM PINTURA AUTOMOTIVA COR Á DEFINIR. SISTEMA DE CORRER COM KIT E TRILHO SUPERIOR TIPO FERMAX E200Z, E PINO GUIA INFERIOR / BATENTES E BANDÔS (ADUELÕES) EM MADEIRA NO MESMO ACABAMENTO DA FOLHA, PUXADOR TIPO ALÇA VESPER NAS FACES DA PORTA E FECHADURA PARA PORTA DE CORRER (TIPO BICO DE PAPAGAIO).</t>
    </r>
  </si>
  <si>
    <r>
      <rPr>
        <b/>
        <sz val="11"/>
        <color theme="1"/>
        <rFont val="Calibri"/>
        <family val="2"/>
        <scheme val="minor"/>
      </rPr>
      <t>PM01</t>
    </r>
    <r>
      <rPr>
        <sz val="11"/>
        <color theme="1"/>
        <rFont val="Calibri"/>
        <family val="2"/>
        <scheme val="minor"/>
      </rPr>
      <t xml:space="preserve"> - PORTA DE GIRO - FOLHA ÚNICA - PORTA SÓLIDA SARRAFEADA - FOLHA ÚNICA - CONSTITUÍDA POR FOLHA SÓLIDA 35MM ESPESSURA ACABAMENTO DAS FOLHAS E BATENTES EM PINTURA AUTOMOTIVA COR Á DEFINIR, FERRAGENS COM DOBRADIÇAS LA FONTE 4 X 3" REFORÇADA COM ANEL E FECHADURA LA FONTE EXT. MODELO 515 - ST 02 RIFIE ACABAMENTO PADRÃO CROMADO. FIXAÇÃO DOS BATENTES COM PARAFUSOS, BUCHAS E ESPUMA DE POLIURETANO E ARREMATES COM GUARNIÇÕES EM MADEIRA OU MDF RU.</t>
    </r>
  </si>
  <si>
    <r>
      <rPr>
        <b/>
        <sz val="11"/>
        <color theme="1"/>
        <rFont val="Calibri"/>
        <family val="2"/>
        <scheme val="minor"/>
      </rPr>
      <t xml:space="preserve">PAB 02 </t>
    </r>
    <r>
      <rPr>
        <sz val="11"/>
        <color theme="1"/>
        <rFont val="Calibri"/>
        <family val="2"/>
        <scheme val="minor"/>
      </rPr>
      <t>- REVESTIMENTOS DE ABSORÇÃO EM PAINEL DE TECIDO E=100mm - REVESTIMENTOS DE ABSORÇÃO SONORA EM TECIDO E= 100mm, CONSTITUÍDO POR ESTRUTURA EM SARRAFOS DE MADEIRA
MACIÇA, MIOLO EM 02 CAMADAS DE LÃ DE VIDRO E=50mm 80KG/M³, FECHAMENTO COM CHAPA DE MDF 3mm E ACABAMENTO FINAL EM TECIDO FONOABSORVENTE MODELO CREATIVE DA LADY COR Á DEFINIR COM MOLDURA EM MDF FORMICADO PAU MARFIM M143, SENDO OS MESMOS INSTALADOS DIRETAMENTE SOBRE A PAREDE POR SISTEMA DE FIXAÇÃO PROPRIO.</t>
    </r>
  </si>
  <si>
    <r>
      <rPr>
        <b/>
        <sz val="11"/>
        <color theme="1"/>
        <rFont val="Calibri"/>
        <family val="2"/>
        <scheme val="minor"/>
      </rPr>
      <t xml:space="preserve">PAB 03 </t>
    </r>
    <r>
      <rPr>
        <sz val="11"/>
        <color theme="1"/>
        <rFont val="Calibri"/>
        <family val="2"/>
        <scheme val="minor"/>
      </rPr>
      <t>- REVESTIMENTOS DE ABSORÇÃO EM PAINEL DE TECIDO COM RIPADO - REVESTIMENTOS DE ABSORÇÃO SONORA EM TECIDO E= 100mm, CONSTITUÍDO POR ESTRUTURA EM SARRAFOS DE MADEIRA MACIÇA , MIOLO EM 02 CAMADAS DE LÃ DE VIDRO E=50mm 80KG/M³, FECHAMENTO COM CHAPA DE MDF 3mm E ACABAMENTO FINAL EM TECIDO FONOABSORVENTE MODELO CREATIVE DA LADY COR Á DEFINIR COM MOLDURA EM MDF FORMICADO PAU MARFIM M143, SENDO OS MESMOS INSTALADOS DIRETAMENTE SOBRE A PAREDE POR SISTEMA DE FIXAÇÃO PROPRIO.</t>
    </r>
  </si>
  <si>
    <t>PINTURA</t>
  </si>
  <si>
    <t>PISOS</t>
  </si>
  <si>
    <t>FORRO RIPADO EM CEDRO</t>
  </si>
  <si>
    <t>FORRO  - REMOÇÕES</t>
  </si>
  <si>
    <t>CAIXILHOS DE MADEIRA</t>
  </si>
  <si>
    <t>CAIXILHOS DE VIDRO</t>
  </si>
  <si>
    <t>Pintura em paredes com tinta látex acrílico / pva</t>
  </si>
  <si>
    <t>Pintura em laje com tinta látex pva ou acrílico, com três demãos, sem massa corrida</t>
  </si>
  <si>
    <t>Emassamento de parede, laje / forro interno, com massa corrida PVA</t>
  </si>
  <si>
    <t>Remoção de forro PVC - Setor MPB - Salas de Professores, Sala 01, 02</t>
  </si>
  <si>
    <t>Remoção de forro PVC - Setor Pianos – Salas 01 a 12</t>
  </si>
  <si>
    <t>Remoção de placas de fibra mineral - Setor MPB - Salas 03, 04, 05 e 10</t>
  </si>
  <si>
    <t>Remoção de placas de fibra mineral - Setor Madeira - Salas 07 e 08</t>
  </si>
  <si>
    <t>3.1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</si>
  <si>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</si>
  <si>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</si>
  <si>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</si>
  <si>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</si>
  <si>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</si>
  <si>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</si>
  <si>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</si>
  <si>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</si>
  <si>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</si>
  <si>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3.3</t>
  </si>
  <si>
    <t>3.3.1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</si>
  <si>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</si>
  <si>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</si>
  <si>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</si>
  <si>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</si>
  <si>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</si>
  <si>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</si>
  <si>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</si>
  <si>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</si>
  <si>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</si>
  <si>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</si>
  <si>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</si>
  <si>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3.5</t>
  </si>
  <si>
    <t>3.5.1</t>
  </si>
  <si>
    <t>3.5.2</t>
  </si>
  <si>
    <t>3.5.3</t>
  </si>
  <si>
    <t>Ventilador exaustor ventokit in line 80 conjunto completo</t>
  </si>
  <si>
    <t>3.5.4</t>
  </si>
  <si>
    <t>Dispositivo de alarme de emergência nos sanitários PCR, conforme item 4.6.7 da NBR 9050/2020.</t>
  </si>
  <si>
    <t>3.5.5</t>
  </si>
  <si>
    <t>Calha Fluorescente de Sobrepor | FNCF1124AL4 |RETANGULAR - Refletor para 2 lâmpadas tubular LED T8 18/20/22W</t>
  </si>
  <si>
    <t>Calha Fluorescente d0e Embutir | FNCF1117AL3 | RETANGULAR - Refletor para 1 lâmpadas tubular LED 18/20/22W</t>
  </si>
  <si>
    <t>Calha Fluorescente de Sobrepor | FNCF1124AL4 | QUADRADA - Refletor para 2 lâmpadas tubular LED T8 18/20/22W</t>
  </si>
  <si>
    <t>Calha Fluorescente de Embutir | FNCF1117AL3 | QUADRADA - Refletor para 1 lâmpadas tubular LED 18/20/22WRefletor para 1 lâmpadas tubular LED 18/20/22W</t>
  </si>
  <si>
    <t>Calha Fluorescente de Sobrepor | FNCF1119AL2 - Luminária para 2 lâmpadas tubular LED T8 18/20/22W</t>
  </si>
  <si>
    <t>Calha Fluorescente de Embutir | FNCF1105ÇA11 Luminária para 4 lâmpadas fluorescente tubular T8 32/40W</t>
  </si>
  <si>
    <t>Luminária Decorativa | FND570AL2 Luminária para 2 lâmpadas
fluorescente compacta eletrônica E‐ 27 até 23W</t>
  </si>
  <si>
    <t>Luminária de Embutir | FNE813 Luminária para lâmpada fluorescente compacta eletrônica E‐ 27 de 18/20/23/25W</t>
  </si>
  <si>
    <t>Luminária Pública Decorativa | FNPD203ALP3 luminária em alumínio, soquete E‐27 para lâmpada fluorescente compacta eletrônica até 30w.</t>
  </si>
  <si>
    <t>Suporte Padrão |FNS2L60,3MM1 suporte padrão em aço galvanizado a fogo para 2 luminária com encaixe de 60,3mm para poste com topo de 60,3mm.</t>
  </si>
  <si>
    <t>Poste Reto | FNPOREP4M1</t>
  </si>
  <si>
    <t>Luminária Spot para Teto | FNS09AR70 para lâmpada AR70.</t>
  </si>
  <si>
    <t>Luminária existente no Camarim lâmpadas mini bulbo bolinha LED, bulbo G45 ‐ branco leitoso, Potência 3W.</t>
  </si>
  <si>
    <t>Luminária pendente decorativa</t>
  </si>
  <si>
    <t>Luminária Decorativa | FNPA1002CDM1 para lâmpada PAR30 vapor metálico de 35/70W</t>
  </si>
  <si>
    <t>Luminária pendente comercial decorativa | FND941AL1 soquete E‐27, para 1 lâmpada compacta eletrônica de 40W</t>
  </si>
  <si>
    <t>Luminária tipo arandel | FNNAU9LD Potência 9W</t>
  </si>
  <si>
    <t>LUMINOTÉCNICA</t>
  </si>
  <si>
    <t>3.5.6</t>
  </si>
  <si>
    <t>3.5.7</t>
  </si>
  <si>
    <t>CONDUTORES</t>
  </si>
  <si>
    <t>Cabo de cobre, flexível, encordoamento classe 5, isolação e cobertura em PVC antichama, 0,6/1kV-70ºC, conforme normas NBR NM 280 e NBR 7288 - Seção 185mm2</t>
  </si>
  <si>
    <t>Cabo de cobre, flexível, encordoamento classe 5, isolação e cobertura em PVC antichama, 0,6/1kV-70ºC, conforme normas NBR NM 280 e NBR 7288 - Seção 150mm2</t>
  </si>
  <si>
    <t>Cabo de cobre, flexível, encordoamento classe 5, isolação e cobertura em PVC antichama, 0,6/1kV-70ºC, conforme normas NBR NM 280 e NBR 7288 - Seção 120mm2</t>
  </si>
  <si>
    <t>Cabo de cobre, flexível, encordoamento classe 5, isolação e cobertura em PVC antichama, 0,6/1kV-70ºC, conforme normas NBR NM 280 e NBR 7288 - Seção 95mm2</t>
  </si>
  <si>
    <t>Cabo de cobre, flexível, encordoamento classe 5, isolação e cobertura em PVC antichama, 0,6/1kV-70ºC, conforme normas NBR NM 280 e NBR 7288 - Seção 70mm2</t>
  </si>
  <si>
    <t>Cabo de cobre, flexível, encordoamento classe 5, isolação e cobertura em PVC antichama, 0,6/1kV-70ºC, conforme normas NBR NM 280 e NBR 7288 - Seção 35mm2</t>
  </si>
  <si>
    <t>Cabo de cobre, flexível, encordoamento classe 5, isolação e cobertura em PVC antichama, 0,6/1kV-70ºC, conforme normas NBR NM 280 e NBR 7288 - Seção 25mm2</t>
  </si>
  <si>
    <t>Cabo de cobre, flexível, encordoamento classe 5, isolação e cobertura em PVC antichama, 0,6/1kV-70ºC, conforme normas NBR NM 280 e NBR 7288 - Seção 16mm2</t>
  </si>
  <si>
    <t>Cabo de cobre, flexível, encordoamento classe 5, isolação e cobertura em PVC antichama, 0,6/1kV-70ºC, conforme normas NBR NM 280 e NBR 7288 - Seção 10mm2</t>
  </si>
  <si>
    <t>Cabo de cobre, flexível, encordoamento classe 5, isolação e cobertura em PVC antichama, 0,6/1kV-70ºC, conforme normas NBR NM 280 e NBR 7288 - Seção 6mm2</t>
  </si>
  <si>
    <t>ELETRODUTOS</t>
  </si>
  <si>
    <t>CAIXAS DE PASSAGEM</t>
  </si>
  <si>
    <t>TRANSFORMADORES</t>
  </si>
  <si>
    <t>QUADRO GERAL (QGBT-1 e QGBT-2)</t>
  </si>
  <si>
    <t>QUADRO DIESEL MÓVEL (QDM)</t>
  </si>
  <si>
    <t>QUADROS DE DSTRIBUIÇÃO</t>
  </si>
  <si>
    <t xml:space="preserve">Eletroduto de PEAD, cor preta, seção circular, corrugação helicoidal, flexível e impermeável, conforme norma NBR 15715 e acessórios - DN 110 </t>
  </si>
  <si>
    <t>Eletroduto de PEAD, cor preta, seção circular, corrugação helicoidal, flexível e impermeável, conforme norma NBR 15715 e acessórios - DN 90</t>
  </si>
  <si>
    <t>Eletroduto de PEAD, cor preta, seção circular, corrugação helicoidal, flexível e impermeável, conforme norma NBR 15715 e acessórios - DN 63</t>
  </si>
  <si>
    <t>Eletroduto de PEAD, cor preta, seção circular, corrugação helicoidal, flexível e impermeável, conforme norma NBR 15715 e acessórios - DN 50</t>
  </si>
  <si>
    <t>Eletroduto de PEAD, cor preta, seção circular, corrugação helicoidal, flexível e impermeável, conforme norma NBR 15715 e acessórios - DN 40</t>
  </si>
  <si>
    <t>Eletroduto de aço galvanizado a fogo, conforme norma NBR 5597 e acessórios - DN 100</t>
  </si>
  <si>
    <t>Eletroduto de aço galvanizado a fogo, conforme norma NBR 5597 e acessórios - DN 80</t>
  </si>
  <si>
    <t>Eletroduto de aço galvanizado a fogo, conforme norma NBR 5597 e acessórios - DN 50</t>
  </si>
  <si>
    <t>Eletroduto de aço galvanizado a fogo, conforme norma NBR 5597 e acessórios - DN 40</t>
  </si>
  <si>
    <t>Eletroduto de aço galvanizado a fogo, conforme norma NBR 5597 e acessórios - DN 32</t>
  </si>
  <si>
    <t>De concreto, moldadas no local, conforme projeto, de 60x60cm</t>
  </si>
  <si>
    <t>De concreto, moldadas no local, conforme projeto, de 80x80cm</t>
  </si>
  <si>
    <t>De liga de aluminio fundido, com tampa parafusada, à prova de tempo, de 30x30cm</t>
  </si>
  <si>
    <t>De liga de aluminio fundido, com tampa parafusada, à prova de tempo, de 50x50cm</t>
  </si>
  <si>
    <t>De aço, com tampa parafusada, para embutir em alvenaria, de 30x30cm</t>
  </si>
  <si>
    <t>De aço, com tampa parafusada, para instalação interna à vista, de 30x30cm</t>
  </si>
  <si>
    <t>De aço, com tampa parafusada, para instalação interna à vista, de 50x50cm</t>
  </si>
  <si>
    <t>Transformador a seco, 225kVA, 13,8kV - 220/127V, conforme especificações no Memorial Descritivo</t>
  </si>
  <si>
    <t xml:space="preserve">Transformador a seco, 150kVA, 13,8kV - 220/127V, conforme especificações no Memorial Descritivo </t>
  </si>
  <si>
    <t xml:space="preserve">Quadro geral, bipartido em QGBT-1 e QGBT-2, auto portante, conforme esquema unifilar na folha E 02 e conforme Memorial Descritivo constante no arquivo 22755_MD_ELE_UN1 </t>
  </si>
  <si>
    <t>Quadro para instalação de sobrepor, conforme esquema unifilar geral na folha E-02 e conforme Memorial Descritivo constante no arquivo 22755_MD_ELE_UN1</t>
  </si>
  <si>
    <t>QD-1 - Quadro para instalação de embutir, conforme esquema unifilar geral na folha E-03 e conforme Memorial Descritivo constante no arquivo 22755_MD_ELE_UN1</t>
  </si>
  <si>
    <t xml:space="preserve"> QD-2 - Quadro para instalação de embutir, conforme esquema unifilar geral na folha E-03 e conforme Memorial Descritivo constante no arquivo 22755_MD_ELE_UN1</t>
  </si>
  <si>
    <t>QD3 - Quadro para instalação de embutir, conforme esquema unifilar geral na folha E-03 e conforme Memorial Descritivo constante no arquivo 22755_MD_ELE_UN1</t>
  </si>
  <si>
    <t>QD4 - Quadro para instalação de embutir, conforme esquema unifilar geral na folha E-03 e conforme Memorial Descritivo constante no arquivo 22755_MD_ELE_UN1</t>
  </si>
  <si>
    <t>QD5 - Quadro para instalação de embutir, conforme esquema unifilar geral na folha E-03 e conforme Memorial Descritivo constante no arquivo 22755_MD_ELE_UN1</t>
  </si>
  <si>
    <t>QD6 - Quadro para instalação de embutir, conforme esquema unifilar geral na folha E-03 e conforme Memorial Descritivo constante no arquivo 22755_MD_ELE_UN1</t>
  </si>
  <si>
    <t>QD7 - Quadro para instalação de embutir, conforme esquema unifilar geral na folha E-03 e conforme Memorial Descritivo constante no arquivo 22755_MD_ELE_UN1</t>
  </si>
  <si>
    <t>QD8 - Quadro para instalação de embutir, conforme esquema unifilar geral na folha E-03 e conforme Memorial Descritivo constante no arquivo 22755_MD_ELE_UN1</t>
  </si>
  <si>
    <t>QD9 - Quadro para instalação de embutir, conforme esquema unifilar geral na folha E-03 e conforme Memorial Descritivo constante no arquivo 22755_MD_ELE_UN1</t>
  </si>
  <si>
    <t>QD10 - Quadro para instalação de embutir, conforme esquema unifilar geral na folha E-03 e conforme Memorial Descritivo constante no arquivo 22755_MD_ELE_UN1</t>
  </si>
  <si>
    <t>QD11 - Quadro para instalação de embutir, conforme esquema unifilar geral na folha E-03 e conforme Memorial Descritivo constante no arquivo 22755_MD_ELE_UN1</t>
  </si>
  <si>
    <t>QD12 - Quadro para instalação de embutir, conforme esquema unifilar geral na folha E-03 e conforme Memorial Descritivo constante no arquivo 22755_MD_ELE_UN1</t>
  </si>
  <si>
    <t>QD13 - Quadro para instalação de embutir, conforme esquema unifilar geral na folha E-03 e conforme Memorial Descritivo constante no arquivo 22755_MD_ELE_UN1</t>
  </si>
  <si>
    <t>QD14 - Quadro para instalação de embutir, conforme esquema unifilar geral na folha E-03 e conforme Memorial Descritivo constante no arquivo 22755_MD_ELE_UN1</t>
  </si>
  <si>
    <t>QD15 - Quadro para instalação de embutir, conforme esquema unifilar geral na folha E-03 e conforme Memorial Descritivo constante no arquivo 22755_MD_ELE_UN1</t>
  </si>
  <si>
    <t>QD16 - Quadro para instalação de embutir, conforme esquema unifilar geral na folha E-03 e conforme Memorial Descritivo constante no arquivo 22755_MD_ELE_UN1</t>
  </si>
  <si>
    <t>QD17 - Quadro para instalação de embutir, conforme esquema unifilar geral na folha E-03 e conforme Memorial Descritivo constante no arquivo 22755_MD_ELE_UN1</t>
  </si>
  <si>
    <t>QD18 - Quadro para instalação de embutir, conforme esquema unifilar geral na folha E-03 e conforme Memorial Descritivo constante no arquivo 22755_MD_ELE_UN1</t>
  </si>
  <si>
    <t>QD19 - Quadro para instalação de embutir, conforme esquema unifilar geral na folha E-03 e conforme Memorial Descritivo constante no arquivo 22755_MD_ELE_UN1</t>
  </si>
  <si>
    <t>QD20 - Quadro para instalação de embutir, conforme esquema unifilar geral na folha E-03 e conforme Memorial Descritivo constante no arquivo 22755_MD_ELE_UN1</t>
  </si>
  <si>
    <t>QD21 - Quadro para instalação de embutir, conforme esquema unifilar geral na folha E-03 e conforme Memorial Descritivo constante no arquivo 22755_MD_ELE_UN1</t>
  </si>
  <si>
    <t>QD-EL1 - Quadro para instalação de embutir, conforme esquema unifilar geral na folha E-03 e conforme Memorial Descritivo constante no arquivo 22755_MD_ELE_UN1</t>
  </si>
  <si>
    <t>QD-EL2 - Quadro para instalação de embutir, conforme esquema unifilar geral na folha E-03 e conforme Memorial Descritivo constante no arquivo 22755_MD_ELE_UN1</t>
  </si>
  <si>
    <t>QF-BI - Quadro para instalação de embutir, conforme esquema unifilar geral na folha E-03 e conforme Memorial Descritivo constante no arquivo 22755_MD_ELE_UN1</t>
  </si>
  <si>
    <t>QF-DR - Quadro para instalação de embutir, conforme esquema unifilar geral na folha E-03 e conforme Memorial Descritivo constante no arquivo 22755_MD_ELE_UN1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</si>
  <si>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</si>
  <si>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</si>
  <si>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</si>
  <si>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</si>
  <si>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</si>
  <si>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</si>
  <si>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</si>
  <si>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</si>
  <si>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</si>
  <si>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Cordoalha de aço galvanizado a fogo Ø7/16" - 80mm²</t>
  </si>
  <si>
    <t>Barra chata de aço galvanizado a fogo, com furos Ø7mm, de 7/8" x 1/8" x 3m</t>
  </si>
  <si>
    <t>Curva vertical de barra chata de aço galvanizado a fogo, com furos Ø7mm, de 7/8" x 1/8" x 300mm</t>
  </si>
  <si>
    <t>Mini captor em aço galvanizado a fogo, de fixação horizontal, h=60cm, Ø10mm</t>
  </si>
  <si>
    <t xml:space="preserve">Eletroduto de PVC rígido, DN60, em barras de 3m </t>
  </si>
  <si>
    <t xml:space="preserve">Condulete de PCV, tipo C, com tampa cega </t>
  </si>
  <si>
    <t>Braçadeira de PCV, tipo "D" cunha, DN60</t>
  </si>
  <si>
    <t>Conector terminal de compressão, em broze estanhado, 1 furo, para cabo de aço de 80mm²</t>
  </si>
  <si>
    <t xml:space="preserve">Soldas exotérmicas variadas, incluso moldes, cartuchos e ignitores </t>
  </si>
  <si>
    <t>Recomposicao de local, onde for necessario a abertura de vala para malha de aterramento</t>
  </si>
  <si>
    <t>Fornecimento de laudo de continuidade, juntamento de ART</t>
  </si>
  <si>
    <t>Cabo de cobre isolado, 50mm², 750V, 70ºC</t>
  </si>
  <si>
    <t>br</t>
  </si>
  <si>
    <t>Quadro elétrico QD-EL (os equipamentos a seguir são para 1 quadro)</t>
  </si>
  <si>
    <t>Luminária para iluminação de emergência, conforme memorial descritivo</t>
  </si>
  <si>
    <t>Luminária blindada pra caixa do elevador, conforme memorlal descriivo</t>
  </si>
  <si>
    <t xml:space="preserve">Tomada 2P+T, 20A/250V </t>
  </si>
  <si>
    <t xml:space="preserve">Interruptor bipolar 10A/250V </t>
  </si>
  <si>
    <t xml:space="preserve">Eletroduto de PVC, DN32, corrugado, flexível, cor amarelo (NBR 15465) </t>
  </si>
  <si>
    <t xml:space="preserve">Eletroduto de PVC, DN25, corrugado, flexível, cor amarelo (NBR 15465) </t>
  </si>
  <si>
    <t>Eletroduto de aço carbono, galvanizado a fogo, DN20, (NBR 13057)</t>
  </si>
  <si>
    <t>Cabo de cobre, isolação em PVC, 750V-70ºC, 2,5mm²</t>
  </si>
  <si>
    <t xml:space="preserve">Caixa de embutir, 4"x2", de PVC, cor amarelo </t>
  </si>
  <si>
    <t xml:space="preserve">Cabo de cobre, isolação em PVC, 750V-70ºC, 10mm² </t>
  </si>
  <si>
    <t>Eletroduto de PVC, DN20, corrugado, flexível, cor amarelo (NBR 15465)</t>
  </si>
  <si>
    <t>Curva horizontal de barra chata de aço galvanizado a fogo, com furos Ø7mm, de 7/8" x 1/8" x 300mm</t>
  </si>
  <si>
    <t xml:space="preserve">Grampo plano tipo "X", em aço galvanizado a fogo, com 4 parafusos, porcas e arruelas em aço inox, para união ou derivação de barra chata de aço galvanizado a fogo </t>
  </si>
  <si>
    <t>Mastro em tubo de aço galvanizado a fogo, NBR 5880, classe média, Ø2", h=4m, com suporte de fixação, braçadeiras e base de fixação em aço galvanizado a fogo, com captor franklin em aço inox Ø3/4"</t>
  </si>
  <si>
    <t xml:space="preserve">Conector de medição, em latão, com 4 parafusos, para cabos de aço galvanizado a fogo de 80mm² </t>
  </si>
  <si>
    <t>Placa de aviso de alerta, instalada junto às descidas de SPDA, em acrílico, resistente à intempéries</t>
  </si>
  <si>
    <t>MT.UNIT.</t>
  </si>
  <si>
    <t>MO.UNIT.</t>
  </si>
  <si>
    <t xml:space="preserve">MT.TOTAL </t>
  </si>
  <si>
    <t>MO.TOTAL</t>
  </si>
  <si>
    <t>ITENS NÃO DISCRIMINADOS DEVERÃO SER INSERIDOS NESSE CAMPO - DIVERSOS E OMISSOS</t>
  </si>
  <si>
    <t>Pintura de piso em áreas externas (rampas, pisos de planos inclinados e outros)</t>
  </si>
  <si>
    <t>Laudo e Projeto Estrutural para: aberttura de laje para instalação de elevador no Bloco 2 (área de Pianos) + instalação de plataforma elevatória no Bloco 1 / Teatro (Palco) + instalação de Elevador no Bloco 3 + substituição de escada metálica no Bloco 2 (acesso à área de Pianos) + nova rampa metálica no Bloco 3.</t>
  </si>
  <si>
    <t>Execução de Reforço estrutural (de acordo com laudo e projeto estrutural) para abertura da laje e instalação de elevador no Bloco 2, instalação de plataforma elevatória no Bloco 1 / Teatro (Palco), nova escada metálica no Bloco 2 (acesso a àrea de pianos), novo elevador e nova rampa metálica no Bloco 3.</t>
  </si>
  <si>
    <t>Rampa metálica a ser instalada no Bloco 2 (necessário laudo e projeto estrutural - Ver itens 6.3 e 6.4 em Omissos).</t>
  </si>
  <si>
    <t>Substituição da escada de acesso a área de Pianos/Bloco 2 (necessário laudo e projeto estrutural - Ver itens 6.3 e 6.4 em Omissos).</t>
  </si>
  <si>
    <t>INSTALAÇÕES ELÉTRICAS</t>
  </si>
  <si>
    <t>ENERGIA FOTOVOLTAICA</t>
  </si>
  <si>
    <t>Adequações para implementação do Sistema de Energia Fotovoltáica</t>
  </si>
  <si>
    <t>3.1.1</t>
  </si>
  <si>
    <t>3.2.9</t>
  </si>
  <si>
    <t>3.2.10</t>
  </si>
  <si>
    <t>3.2.11</t>
  </si>
  <si>
    <t>3.2.12</t>
  </si>
  <si>
    <t>ELÉTRICA COMPLEMENTAR À ACESSIBILIDADE</t>
  </si>
  <si>
    <t>3.6</t>
  </si>
  <si>
    <t>3.6.1</t>
  </si>
  <si>
    <t>3.6.2</t>
  </si>
  <si>
    <t>3.7</t>
  </si>
  <si>
    <t>3.7.1</t>
  </si>
  <si>
    <t>3.8</t>
  </si>
  <si>
    <t>3.8.1</t>
  </si>
  <si>
    <t>3.9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</si>
  <si>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</si>
  <si>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</si>
  <si>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</si>
  <si>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</si>
  <si>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</si>
  <si>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</si>
  <si>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</si>
  <si>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</si>
  <si>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</si>
  <si>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</si>
  <si>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3.9.11</t>
  </si>
  <si>
    <t>3.9.12</t>
  </si>
  <si>
    <t>3.9.13</t>
  </si>
  <si>
    <t>3.9.14</t>
  </si>
  <si>
    <t>3.9.15</t>
  </si>
  <si>
    <t>3.9.16</t>
  </si>
  <si>
    <t>3.9.17</t>
  </si>
  <si>
    <t>3.9.18</t>
  </si>
  <si>
    <t>3.9.19</t>
  </si>
  <si>
    <t>3.9.20</t>
  </si>
  <si>
    <t>3.9.21</t>
  </si>
  <si>
    <t>3.9.22</t>
  </si>
  <si>
    <t>3.9.23</t>
  </si>
  <si>
    <t>3.9.24</t>
  </si>
  <si>
    <t>3.9.25</t>
  </si>
  <si>
    <t>3.10</t>
  </si>
  <si>
    <t>3.10.1</t>
  </si>
  <si>
    <t>3.10.2</t>
  </si>
  <si>
    <t>3.10.3</t>
  </si>
  <si>
    <t>3.10.4</t>
  </si>
  <si>
    <t>3.10.5</t>
  </si>
  <si>
    <t>3.10.6</t>
  </si>
  <si>
    <t>3.10.7</t>
  </si>
  <si>
    <t>3.10.8</t>
  </si>
  <si>
    <t>3.10.9</t>
  </si>
  <si>
    <t>3.10.10</t>
  </si>
  <si>
    <t>3.10.11</t>
  </si>
  <si>
    <t>3.10.12</t>
  </si>
  <si>
    <t>3.10.13</t>
  </si>
  <si>
    <t>3.10.14</t>
  </si>
  <si>
    <t>3.10.15</t>
  </si>
  <si>
    <t>3.10.16</t>
  </si>
  <si>
    <t>3.10.17</t>
  </si>
  <si>
    <t>3.11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</si>
  <si>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</si>
  <si>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</si>
  <si>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</si>
  <si>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</si>
  <si>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</si>
  <si>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</si>
  <si>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</si>
  <si>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</si>
  <si>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</si>
  <si>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3.11.10</t>
  </si>
  <si>
    <t>3.11.11</t>
  </si>
  <si>
    <t>3.11.12</t>
  </si>
  <si>
    <t>3.11.13</t>
  </si>
  <si>
    <t>3.11.14</t>
  </si>
  <si>
    <t>3.11.15</t>
  </si>
  <si>
    <t>3.11.16</t>
  </si>
  <si>
    <t>3.11.17</t>
  </si>
  <si>
    <t>3.11.18</t>
  </si>
  <si>
    <t>3.11.19</t>
  </si>
  <si>
    <t>3.12</t>
  </si>
  <si>
    <t>3.12.1</t>
  </si>
  <si>
    <t>3.12.2</t>
  </si>
  <si>
    <t>3.12.3</t>
  </si>
  <si>
    <t>3.12.4</t>
  </si>
  <si>
    <t>3.12.5</t>
  </si>
  <si>
    <t>3.12.6</t>
  </si>
  <si>
    <t>3.12.7</t>
  </si>
  <si>
    <t>3.12.8</t>
  </si>
  <si>
    <t>3.12.9</t>
  </si>
  <si>
    <t>3.12.10</t>
  </si>
  <si>
    <t>3.12.11</t>
  </si>
  <si>
    <t>3.12.12</t>
  </si>
  <si>
    <t>3.12.13</t>
  </si>
  <si>
    <t>3.12.14</t>
  </si>
  <si>
    <t>INSTALAÇÕES HIDRÁULICAS</t>
  </si>
  <si>
    <t>5.1.1</t>
  </si>
  <si>
    <t>5.1.1.1</t>
  </si>
  <si>
    <t>5.1.1.2</t>
  </si>
  <si>
    <t>5.1.1.3</t>
  </si>
  <si>
    <t>5.1.1.4</t>
  </si>
  <si>
    <t>5.1.1.5</t>
  </si>
  <si>
    <t>5.1.1.6</t>
  </si>
  <si>
    <t>5.1.2</t>
  </si>
  <si>
    <t>5.1.2.1</t>
  </si>
  <si>
    <t>5.1.2.2</t>
  </si>
  <si>
    <t>5.1.2.3</t>
  </si>
  <si>
    <t>5.1.2.4</t>
  </si>
  <si>
    <t>5.1.2.5</t>
  </si>
  <si>
    <t>5.1.2.6</t>
  </si>
  <si>
    <t>5.1.2.7</t>
  </si>
  <si>
    <t>5.1.2.8</t>
  </si>
  <si>
    <t>5.1.2.9</t>
  </si>
  <si>
    <t>5.1.2.10</t>
  </si>
  <si>
    <t>5.1.2.11</t>
  </si>
  <si>
    <t>5.1.2.12</t>
  </si>
  <si>
    <t>5.1.2.13</t>
  </si>
  <si>
    <t>5.1.3</t>
  </si>
  <si>
    <t>5.1.3.1</t>
  </si>
  <si>
    <t>5.1.3.2</t>
  </si>
  <si>
    <t>5.1.3.3</t>
  </si>
  <si>
    <t>5.1.3.4</t>
  </si>
  <si>
    <t>ANEXO 7 - PLANILHA QUANTITATIVA E ORÇAMENTÁRIA PADRÃO - UNIDADE 1</t>
  </si>
  <si>
    <t>FORROS ESPECIAIS</t>
  </si>
  <si>
    <t>5.1.4</t>
  </si>
  <si>
    <t>5.1.5</t>
  </si>
  <si>
    <t>5.3.1</t>
  </si>
  <si>
    <t>5.3.2</t>
  </si>
  <si>
    <t>5.3.3</t>
  </si>
  <si>
    <t>5.3.4</t>
  </si>
  <si>
    <t>5.4.1</t>
  </si>
  <si>
    <t>5.4.1.1</t>
  </si>
  <si>
    <t>5.4.1.2</t>
  </si>
  <si>
    <t>5.4.1.3</t>
  </si>
  <si>
    <t>5.4.1.4</t>
  </si>
  <si>
    <t>5.4.2</t>
  </si>
  <si>
    <t>5.4.2.1</t>
  </si>
  <si>
    <t>5.4.2.2</t>
  </si>
  <si>
    <t>5.4.2.3</t>
  </si>
  <si>
    <t>5.4.2.4</t>
  </si>
  <si>
    <t>5.4.2.5</t>
  </si>
  <si>
    <t>5.5</t>
  </si>
  <si>
    <t>5.5.1</t>
  </si>
  <si>
    <t>5.5.2</t>
  </si>
  <si>
    <t>5.5.3</t>
  </si>
  <si>
    <t>5.6</t>
  </si>
  <si>
    <t>5.6.1</t>
  </si>
  <si>
    <t>5.6.2</t>
  </si>
  <si>
    <t>5.6.3</t>
  </si>
  <si>
    <t>5.6.4</t>
  </si>
  <si>
    <t>5.7</t>
  </si>
  <si>
    <t>5.7.1</t>
  </si>
  <si>
    <t>5.7.2</t>
  </si>
  <si>
    <t>7.2.3</t>
  </si>
  <si>
    <t>7.2.4</t>
  </si>
  <si>
    <t>7.2.5</t>
  </si>
  <si>
    <t>7.2.6</t>
  </si>
  <si>
    <t>SPDA</t>
  </si>
  <si>
    <t>BDI SERVIÇOS = 25%</t>
  </si>
  <si>
    <t>BDI EQUIPAMENTOS = 16%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</si>
</sst>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0" fontId="7" fillId="0" borderId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17" fontId="0" fillId="0" borderId="1" xfId="0" applyNumberForma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quotePrefix="1" applyBorder="1" applyAlignment="1">
      <alignment horizontal="left" vertical="center"/>
    </xf>
    <xf numFmtId="44" fontId="0" fillId="0" borderId="0" xfId="2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Border="1" applyAlignment="1">
      <alignment vertical="center"/>
    </xf>
    <xf numFmtId="0" fontId="0" fillId="0" borderId="0" xfId="0" applyAlignment="1">
      <alignment vertical="center" wrapText="1"/>
    </xf>
    <xf numFmtId="43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44" fontId="0" fillId="0" borderId="5" xfId="2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43" fontId="0" fillId="0" borderId="3" xfId="1" applyFont="1" applyBorder="1" applyAlignment="1">
      <alignment vertical="center"/>
    </xf>
    <xf numFmtId="44" fontId="0" fillId="0" borderId="3" xfId="2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43" fontId="0" fillId="0" borderId="5" xfId="1" applyFont="1" applyFill="1" applyBorder="1" applyAlignment="1">
      <alignment vertical="center"/>
    </xf>
    <xf numFmtId="43" fontId="6" fillId="0" borderId="5" xfId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43" fontId="0" fillId="0" borderId="3" xfId="1" applyFont="1" applyFill="1" applyBorder="1" applyAlignment="1">
      <alignment vertical="center"/>
    </xf>
    <xf numFmtId="43" fontId="1" fillId="0" borderId="3" xfId="1" applyFont="1" applyFill="1" applyBorder="1" applyAlignment="1">
      <alignment vertical="center"/>
    </xf>
    <xf numFmtId="43" fontId="0" fillId="0" borderId="5" xfId="1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/>
    </xf>
    <xf numFmtId="43" fontId="1" fillId="3" borderId="3" xfId="1" applyFont="1" applyFill="1" applyBorder="1" applyAlignment="1">
      <alignment vertical="center"/>
    </xf>
    <xf numFmtId="44" fontId="1" fillId="3" borderId="5" xfId="2" applyFont="1" applyFill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43" fontId="6" fillId="0" borderId="3" xfId="1" applyFont="1" applyFill="1" applyBorder="1" applyAlignment="1">
      <alignment vertical="center"/>
    </xf>
    <xf numFmtId="44" fontId="3" fillId="2" borderId="5" xfId="2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/>
    </xf>
    <xf numFmtId="43" fontId="3" fillId="4" borderId="3" xfId="1" applyFont="1" applyFill="1" applyBorder="1" applyAlignment="1">
      <alignment vertical="center"/>
    </xf>
    <xf numFmtId="44" fontId="3" fillId="4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horizontal="right" vertical="center" indent="2"/>
    </xf>
    <xf numFmtId="0" fontId="1" fillId="5" borderId="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center" vertical="center"/>
    </xf>
    <xf numFmtId="43" fontId="1" fillId="5" borderId="3" xfId="1" applyFont="1" applyFill="1" applyBorder="1" applyAlignment="1">
      <alignment vertical="center"/>
    </xf>
    <xf numFmtId="44" fontId="1" fillId="5" borderId="5" xfId="2" applyFont="1" applyFill="1" applyBorder="1" applyAlignment="1">
      <alignment vertical="center"/>
    </xf>
    <xf numFmtId="0" fontId="0" fillId="0" borderId="6" xfId="0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9">
    <cellStyle name="Moeda" xfId="2" builtinId="4"/>
    <cellStyle name="Normal" xfId="0" builtinId="0"/>
    <cellStyle name="Normal 2" xfId="7" xr:uid="{1E7C40C2-5B5F-45C6-B986-55F6F11C6F0F}"/>
    <cellStyle name="Normal 2 2" xfId="6" xr:uid="{EFDA9BCF-C641-4863-85A9-33F919A39F46}"/>
    <cellStyle name="Normal 3" xfId="3" xr:uid="{4C5E057A-8975-488F-B7A4-8889AC877200}"/>
    <cellStyle name="Porcentagem 4" xfId="4" xr:uid="{971D91D8-F106-46F8-B703-073843A69527}"/>
    <cellStyle name="Vírgula" xfId="1" builtinId="3"/>
    <cellStyle name="Vírgula 2" xfId="5" xr:uid="{7E1D6F01-3AFC-4800-A062-C300926DC88F}"/>
    <cellStyle name="Vírgula 3" xfId="8" xr:uid="{5A3050EB-64E1-465F-AE9A-2F12A6C693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0</xdr:row>
      <xdr:rowOff>45943</xdr:rowOff>
    </xdr:from>
    <xdr:to>
      <xdr:col>2</xdr:col>
      <xdr:colOff>425824</xdr:colOff>
      <xdr:row>1</xdr:row>
      <xdr:rowOff>268941</xdr:rowOff>
    </xdr:to>
    <xdr:pic>
      <xdr:nvPicPr>
        <xdr:cNvPr id="2" name="image4.jpg">
          <a:extLst>
            <a:ext uri="{FF2B5EF4-FFF2-40B4-BE49-F238E27FC236}">
              <a16:creationId xmlns:a16="http://schemas.microsoft.com/office/drawing/2014/main" id="{B520FC12-7518-4BD4-873A-DC439120E94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7482" r="62082" b="6484"/>
        <a:stretch/>
      </xdr:blipFill>
      <xdr:spPr bwMode="auto">
        <a:xfrm>
          <a:off x="280146" y="45943"/>
          <a:ext cx="1154207" cy="53676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F0972-BBE8-463E-93CA-4D08FF7A3585}">
  <sheetPr>
    <outlinePr summaryBelow="0" summaryRight="0"/>
    <pageSetUpPr fitToPage="1"/>
  </sheetPr>
  <dimension ref="A1:N424"/>
  <sheetViews>
    <sheetView tabSelected="1" zoomScale="85" zoomScaleNormal="85" zoomScaleSheetLayoutView="100" workbookViewId="0">
      <pane ySplit="8" topLeftCell="A9" activePane="bottomLeft" state="frozen"/>
      <selection pane="bottomLeft" activeCell="J422" sqref="J422"/>
    </sheetView>
  </sheetViews>
  <sheetFormatPr defaultRowHeight="15" x14ac:dyDescent="0.25"/>
  <cols>
    <col min="1" max="1" width="3.7109375" style="10" customWidth="1"/>
    <col min="2" max="2" width="11.42578125" style="11" bestFit="1" customWidth="1"/>
    <col min="3" max="3" width="92.85546875" style="13" customWidth="1"/>
    <col min="4" max="4" width="6.28515625" style="11" bestFit="1" customWidth="1"/>
    <col min="5" max="5" width="9.5703125" style="12" bestFit="1" customWidth="1"/>
    <col min="6" max="6" width="14.28515625" style="12" customWidth="1"/>
    <col min="7" max="7" width="14.85546875" style="12" customWidth="1"/>
    <col min="8" max="8" width="14.42578125" style="12" customWidth="1"/>
    <col min="9" max="9" width="13.85546875" style="12" customWidth="1"/>
    <col min="10" max="10" width="15.85546875" style="9" bestFit="1" customWidth="1"/>
    <col min="11" max="11" width="9.140625" style="10"/>
    <col min="12" max="12" width="12.140625" style="9" bestFit="1" customWidth="1"/>
    <col min="13" max="13" width="10.5703125" style="10" bestFit="1" customWidth="1"/>
    <col min="14" max="16384" width="9.140625" style="10"/>
  </cols>
  <sheetData>
    <row r="1" spans="1:14" s="9" customFormat="1" ht="24.75" customHeight="1" x14ac:dyDescent="0.25">
      <c r="B1" s="61" t="s">
        <v>751</v>
      </c>
      <c r="C1" s="61"/>
      <c r="D1" s="61"/>
      <c r="E1" s="61"/>
      <c r="F1" s="61"/>
      <c r="G1" s="61"/>
      <c r="H1" s="61"/>
      <c r="I1" s="61"/>
      <c r="J1" s="61"/>
      <c r="K1" s="10"/>
    </row>
    <row r="2" spans="1:14" s="9" customFormat="1" ht="21.75" customHeight="1" x14ac:dyDescent="0.25">
      <c r="B2" s="61"/>
      <c r="C2" s="61"/>
      <c r="D2" s="61"/>
      <c r="E2" s="61"/>
      <c r="F2" s="61"/>
      <c r="G2" s="61"/>
      <c r="H2" s="61"/>
      <c r="I2" s="61"/>
      <c r="J2" s="61"/>
      <c r="K2" s="10"/>
    </row>
    <row r="3" spans="1:14" s="9" customFormat="1" ht="8.25" customHeight="1" x14ac:dyDescent="0.25">
      <c r="B3" s="60"/>
      <c r="C3" s="60"/>
      <c r="D3" s="60"/>
      <c r="E3" s="60"/>
      <c r="F3" s="60"/>
      <c r="G3" s="60"/>
      <c r="H3" s="60"/>
      <c r="I3" s="60"/>
      <c r="J3" s="60"/>
      <c r="K3" s="10"/>
    </row>
    <row r="4" spans="1:14" x14ac:dyDescent="0.25">
      <c r="B4" s="10"/>
      <c r="C4" s="10"/>
      <c r="D4" s="10"/>
      <c r="E4" s="10"/>
      <c r="F4" s="10"/>
      <c r="G4" s="10"/>
      <c r="H4" s="10"/>
      <c r="I4" s="10"/>
      <c r="J4" s="10"/>
    </row>
    <row r="5" spans="1:14" x14ac:dyDescent="0.25">
      <c r="B5" s="1" t="s">
        <v>380</v>
      </c>
      <c r="C5" s="2" t="s">
        <v>381</v>
      </c>
      <c r="D5" s="2"/>
      <c r="E5" s="2"/>
      <c r="F5" s="2"/>
      <c r="G5" s="2"/>
      <c r="H5" s="2"/>
      <c r="I5" s="3"/>
      <c r="J5" s="4"/>
    </row>
    <row r="6" spans="1:14" x14ac:dyDescent="0.25">
      <c r="B6" s="5" t="s">
        <v>5</v>
      </c>
      <c r="C6" s="6" t="s">
        <v>6</v>
      </c>
      <c r="D6" s="6"/>
      <c r="E6" s="6"/>
      <c r="F6" s="6"/>
      <c r="G6" s="6"/>
      <c r="H6" s="6"/>
      <c r="I6" s="7"/>
      <c r="J6" s="8"/>
    </row>
    <row r="7" spans="1:14" x14ac:dyDescent="0.25">
      <c r="B7" s="10"/>
      <c r="C7" s="10"/>
      <c r="D7" s="10"/>
      <c r="E7" s="10"/>
      <c r="F7" s="10"/>
      <c r="G7" s="10"/>
      <c r="H7" s="10"/>
      <c r="I7" s="10"/>
      <c r="J7" s="10"/>
    </row>
    <row r="8" spans="1:14" x14ac:dyDescent="0.25">
      <c r="B8" s="32" t="s">
        <v>4</v>
      </c>
      <c r="C8" s="33" t="s">
        <v>3</v>
      </c>
      <c r="D8" s="33" t="s">
        <v>2</v>
      </c>
      <c r="E8" s="33" t="s">
        <v>1</v>
      </c>
      <c r="F8" s="33" t="s">
        <v>619</v>
      </c>
      <c r="G8" s="33" t="s">
        <v>620</v>
      </c>
      <c r="H8" s="33" t="s">
        <v>621</v>
      </c>
      <c r="I8" s="33" t="s">
        <v>622</v>
      </c>
      <c r="J8" s="33" t="s">
        <v>0</v>
      </c>
      <c r="K8" s="11"/>
    </row>
    <row r="9" spans="1:14" s="9" customFormat="1" ht="16.5" customHeight="1" x14ac:dyDescent="0.25">
      <c r="A9" s="10"/>
      <c r="B9" s="46">
        <v>1</v>
      </c>
      <c r="C9" s="47" t="s">
        <v>7</v>
      </c>
      <c r="D9" s="48"/>
      <c r="E9" s="49"/>
      <c r="F9" s="49"/>
      <c r="G9" s="49"/>
      <c r="H9" s="49"/>
      <c r="I9" s="49"/>
      <c r="J9" s="50">
        <f>SUM(J10:J15)</f>
        <v>0</v>
      </c>
      <c r="K9" s="10"/>
      <c r="M9" s="10"/>
      <c r="N9" s="10"/>
    </row>
    <row r="10" spans="1:14" s="9" customFormat="1" x14ac:dyDescent="0.25">
      <c r="A10" s="10"/>
      <c r="B10" s="16" t="s">
        <v>84</v>
      </c>
      <c r="C10" s="17" t="s">
        <v>28</v>
      </c>
      <c r="D10" s="18" t="s">
        <v>217</v>
      </c>
      <c r="E10" s="26">
        <v>1</v>
      </c>
      <c r="F10" s="19">
        <v>0</v>
      </c>
      <c r="G10" s="19">
        <v>0</v>
      </c>
      <c r="H10" s="19">
        <f>E10*F10</f>
        <v>0</v>
      </c>
      <c r="I10" s="19">
        <f>E10*G10</f>
        <v>0</v>
      </c>
      <c r="J10" s="19">
        <f>H10+I10</f>
        <v>0</v>
      </c>
      <c r="K10" s="10"/>
      <c r="M10" s="10"/>
      <c r="N10" s="10"/>
    </row>
    <row r="11" spans="1:14" s="9" customFormat="1" x14ac:dyDescent="0.25">
      <c r="A11" s="10"/>
      <c r="B11" s="16" t="s">
        <v>85</v>
      </c>
      <c r="C11" s="17" t="s">
        <v>32</v>
      </c>
      <c r="D11" s="18" t="s">
        <v>217</v>
      </c>
      <c r="E11" s="26">
        <v>1</v>
      </c>
      <c r="F11" s="19">
        <v>0</v>
      </c>
      <c r="G11" s="19">
        <v>0</v>
      </c>
      <c r="H11" s="19">
        <f t="shared" ref="H11:H15" si="0">E11*F11</f>
        <v>0</v>
      </c>
      <c r="I11" s="19">
        <f t="shared" ref="I11:I15" si="1">E11*G11</f>
        <v>0</v>
      </c>
      <c r="J11" s="19">
        <f t="shared" ref="J11:J15" si="2">H11+I11</f>
        <v>0</v>
      </c>
      <c r="K11" s="10"/>
      <c r="M11" s="10"/>
      <c r="N11" s="10"/>
    </row>
    <row r="12" spans="1:14" s="9" customFormat="1" x14ac:dyDescent="0.25">
      <c r="A12" s="10"/>
      <c r="B12" s="16" t="s">
        <v>86</v>
      </c>
      <c r="C12" s="17" t="s">
        <v>29</v>
      </c>
      <c r="D12" s="18" t="s">
        <v>215</v>
      </c>
      <c r="E12" s="26">
        <v>100</v>
      </c>
      <c r="F12" s="19">
        <v>0</v>
      </c>
      <c r="G12" s="19">
        <v>0</v>
      </c>
      <c r="H12" s="19">
        <f t="shared" si="0"/>
        <v>0</v>
      </c>
      <c r="I12" s="19">
        <f t="shared" si="1"/>
        <v>0</v>
      </c>
      <c r="J12" s="19">
        <f t="shared" si="2"/>
        <v>0</v>
      </c>
      <c r="K12" s="10"/>
      <c r="M12" s="10"/>
      <c r="N12" s="10"/>
    </row>
    <row r="13" spans="1:14" s="9" customFormat="1" x14ac:dyDescent="0.25">
      <c r="A13" s="10"/>
      <c r="B13" s="16" t="s">
        <v>87</v>
      </c>
      <c r="C13" s="17" t="s">
        <v>30</v>
      </c>
      <c r="D13" s="18" t="s">
        <v>215</v>
      </c>
      <c r="E13" s="26">
        <v>400</v>
      </c>
      <c r="F13" s="19">
        <v>0</v>
      </c>
      <c r="G13" s="19">
        <v>0</v>
      </c>
      <c r="H13" s="19">
        <f t="shared" si="0"/>
        <v>0</v>
      </c>
      <c r="I13" s="19">
        <f t="shared" si="1"/>
        <v>0</v>
      </c>
      <c r="J13" s="19">
        <f t="shared" si="2"/>
        <v>0</v>
      </c>
      <c r="K13" s="10"/>
      <c r="M13" s="10"/>
      <c r="N13" s="10"/>
    </row>
    <row r="14" spans="1:14" s="9" customFormat="1" x14ac:dyDescent="0.25">
      <c r="A14" s="10"/>
      <c r="B14" s="16" t="s">
        <v>88</v>
      </c>
      <c r="C14" s="17" t="s">
        <v>187</v>
      </c>
      <c r="D14" s="18" t="s">
        <v>215</v>
      </c>
      <c r="E14" s="26">
        <v>1000</v>
      </c>
      <c r="F14" s="19">
        <v>0</v>
      </c>
      <c r="G14" s="19">
        <v>0</v>
      </c>
      <c r="H14" s="19">
        <f t="shared" si="0"/>
        <v>0</v>
      </c>
      <c r="I14" s="19">
        <f t="shared" si="1"/>
        <v>0</v>
      </c>
      <c r="J14" s="19">
        <f t="shared" si="2"/>
        <v>0</v>
      </c>
      <c r="K14" s="10"/>
      <c r="M14" s="10"/>
      <c r="N14" s="10"/>
    </row>
    <row r="15" spans="1:14" s="9" customFormat="1" ht="30" x14ac:dyDescent="0.25">
      <c r="A15" s="10"/>
      <c r="B15" s="16" t="s">
        <v>89</v>
      </c>
      <c r="C15" s="17" t="s">
        <v>271</v>
      </c>
      <c r="D15" s="18" t="s">
        <v>217</v>
      </c>
      <c r="E15" s="26">
        <v>1</v>
      </c>
      <c r="F15" s="19">
        <v>0</v>
      </c>
      <c r="G15" s="19">
        <v>0</v>
      </c>
      <c r="H15" s="19">
        <f t="shared" si="0"/>
        <v>0</v>
      </c>
      <c r="I15" s="19">
        <f t="shared" si="1"/>
        <v>0</v>
      </c>
      <c r="J15" s="19">
        <f t="shared" si="2"/>
        <v>0</v>
      </c>
      <c r="K15" s="10"/>
      <c r="M15" s="10"/>
      <c r="N15" s="10"/>
    </row>
    <row r="16" spans="1:14" s="9" customFormat="1" ht="9.75" customHeight="1" x14ac:dyDescent="0.25">
      <c r="A16" s="10"/>
      <c r="B16" s="16"/>
      <c r="C16" s="57"/>
      <c r="D16" s="20"/>
      <c r="E16" s="29"/>
      <c r="F16" s="23"/>
      <c r="G16" s="23"/>
      <c r="H16" s="23"/>
      <c r="I16" s="23"/>
      <c r="J16" s="19"/>
      <c r="K16" s="10"/>
      <c r="M16" s="10"/>
      <c r="N16" s="10"/>
    </row>
    <row r="17" spans="2:10" ht="18.75" customHeight="1" x14ac:dyDescent="0.25">
      <c r="B17" s="46">
        <v>2</v>
      </c>
      <c r="C17" s="47" t="s">
        <v>9</v>
      </c>
      <c r="D17" s="48"/>
      <c r="E17" s="49"/>
      <c r="F17" s="49"/>
      <c r="G17" s="49"/>
      <c r="H17" s="49"/>
      <c r="I17" s="49"/>
      <c r="J17" s="50">
        <f>J18+J33+J44+J49+J62+J80+J90+J100+J115+J123+J143</f>
        <v>0</v>
      </c>
    </row>
    <row r="18" spans="2:10" x14ac:dyDescent="0.25">
      <c r="B18" s="34" t="s">
        <v>10</v>
      </c>
      <c r="C18" s="35" t="s">
        <v>33</v>
      </c>
      <c r="D18" s="36"/>
      <c r="E18" s="37"/>
      <c r="F18" s="37"/>
      <c r="G18" s="37"/>
      <c r="H18" s="37"/>
      <c r="I18" s="37"/>
      <c r="J18" s="38">
        <f>SUM(J19:J32)</f>
        <v>0</v>
      </c>
    </row>
    <row r="19" spans="2:10" x14ac:dyDescent="0.25">
      <c r="B19" s="16" t="s">
        <v>90</v>
      </c>
      <c r="C19" s="17" t="s">
        <v>35</v>
      </c>
      <c r="D19" s="18" t="s">
        <v>215</v>
      </c>
      <c r="E19" s="26">
        <v>190</v>
      </c>
      <c r="F19" s="19">
        <v>0</v>
      </c>
      <c r="G19" s="19">
        <v>0</v>
      </c>
      <c r="H19" s="19">
        <f>E19*F19</f>
        <v>0</v>
      </c>
      <c r="I19" s="19">
        <f>E19*G19</f>
        <v>0</v>
      </c>
      <c r="J19" s="19">
        <f t="shared" ref="J19:J61" si="3">H19+I19</f>
        <v>0</v>
      </c>
    </row>
    <row r="20" spans="2:10" x14ac:dyDescent="0.25">
      <c r="B20" s="16" t="s">
        <v>91</v>
      </c>
      <c r="C20" s="17" t="s">
        <v>37</v>
      </c>
      <c r="D20" s="18" t="s">
        <v>215</v>
      </c>
      <c r="E20" s="26">
        <v>30</v>
      </c>
      <c r="F20" s="19">
        <v>0</v>
      </c>
      <c r="G20" s="19">
        <v>0</v>
      </c>
      <c r="H20" s="19">
        <f t="shared" ref="H20:H32" si="4">E20*F20</f>
        <v>0</v>
      </c>
      <c r="I20" s="19">
        <f t="shared" ref="I20:I32" si="5">E20*G20</f>
        <v>0</v>
      </c>
      <c r="J20" s="19">
        <f t="shared" si="3"/>
        <v>0</v>
      </c>
    </row>
    <row r="21" spans="2:10" x14ac:dyDescent="0.25">
      <c r="B21" s="16" t="s">
        <v>92</v>
      </c>
      <c r="C21" s="17" t="s">
        <v>272</v>
      </c>
      <c r="D21" s="18" t="s">
        <v>215</v>
      </c>
      <c r="E21" s="26">
        <v>6</v>
      </c>
      <c r="F21" s="19">
        <v>0</v>
      </c>
      <c r="G21" s="19">
        <v>0</v>
      </c>
      <c r="H21" s="19">
        <f t="shared" si="4"/>
        <v>0</v>
      </c>
      <c r="I21" s="19">
        <f t="shared" si="5"/>
        <v>0</v>
      </c>
      <c r="J21" s="19">
        <f t="shared" si="3"/>
        <v>0</v>
      </c>
    </row>
    <row r="22" spans="2:10" x14ac:dyDescent="0.25">
      <c r="B22" s="16" t="s">
        <v>93</v>
      </c>
      <c r="C22" s="17" t="s">
        <v>41</v>
      </c>
      <c r="D22" s="18" t="s">
        <v>216</v>
      </c>
      <c r="E22" s="26">
        <v>65</v>
      </c>
      <c r="F22" s="19">
        <v>0</v>
      </c>
      <c r="G22" s="19">
        <v>0</v>
      </c>
      <c r="H22" s="19">
        <f t="shared" si="4"/>
        <v>0</v>
      </c>
      <c r="I22" s="19">
        <f t="shared" si="5"/>
        <v>0</v>
      </c>
      <c r="J22" s="19">
        <f t="shared" si="3"/>
        <v>0</v>
      </c>
    </row>
    <row r="23" spans="2:10" x14ac:dyDescent="0.25">
      <c r="B23" s="16" t="s">
        <v>94</v>
      </c>
      <c r="C23" s="17" t="s">
        <v>40</v>
      </c>
      <c r="D23" s="18" t="s">
        <v>216</v>
      </c>
      <c r="E23" s="26">
        <v>3</v>
      </c>
      <c r="F23" s="19">
        <v>0</v>
      </c>
      <c r="G23" s="19">
        <v>0</v>
      </c>
      <c r="H23" s="19">
        <f t="shared" si="4"/>
        <v>0</v>
      </c>
      <c r="I23" s="19">
        <f t="shared" si="5"/>
        <v>0</v>
      </c>
      <c r="J23" s="19">
        <f t="shared" si="3"/>
        <v>0</v>
      </c>
    </row>
    <row r="24" spans="2:10" ht="45" x14ac:dyDescent="0.25">
      <c r="B24" s="16" t="s">
        <v>95</v>
      </c>
      <c r="C24" s="17" t="s">
        <v>45</v>
      </c>
      <c r="D24" s="18" t="s">
        <v>215</v>
      </c>
      <c r="E24" s="26">
        <v>420</v>
      </c>
      <c r="F24" s="19">
        <v>0</v>
      </c>
      <c r="G24" s="19">
        <v>0</v>
      </c>
      <c r="H24" s="19">
        <f t="shared" si="4"/>
        <v>0</v>
      </c>
      <c r="I24" s="19">
        <f t="shared" si="5"/>
        <v>0</v>
      </c>
      <c r="J24" s="19">
        <f t="shared" si="3"/>
        <v>0</v>
      </c>
    </row>
    <row r="25" spans="2:10" x14ac:dyDescent="0.25">
      <c r="B25" s="16" t="s">
        <v>96</v>
      </c>
      <c r="C25" s="17" t="s">
        <v>39</v>
      </c>
      <c r="D25" s="18" t="s">
        <v>214</v>
      </c>
      <c r="E25" s="26">
        <v>180</v>
      </c>
      <c r="F25" s="19">
        <v>0</v>
      </c>
      <c r="G25" s="19">
        <v>0</v>
      </c>
      <c r="H25" s="19">
        <f t="shared" si="4"/>
        <v>0</v>
      </c>
      <c r="I25" s="19">
        <f t="shared" si="5"/>
        <v>0</v>
      </c>
      <c r="J25" s="19">
        <f t="shared" si="3"/>
        <v>0</v>
      </c>
    </row>
    <row r="26" spans="2:10" x14ac:dyDescent="0.25">
      <c r="B26" s="16" t="s">
        <v>97</v>
      </c>
      <c r="C26" s="17" t="s">
        <v>184</v>
      </c>
      <c r="D26" s="18" t="s">
        <v>215</v>
      </c>
      <c r="E26" s="26">
        <v>450</v>
      </c>
      <c r="F26" s="19">
        <v>0</v>
      </c>
      <c r="G26" s="19">
        <v>0</v>
      </c>
      <c r="H26" s="19">
        <f t="shared" si="4"/>
        <v>0</v>
      </c>
      <c r="I26" s="19">
        <f t="shared" si="5"/>
        <v>0</v>
      </c>
      <c r="J26" s="19">
        <f t="shared" si="3"/>
        <v>0</v>
      </c>
    </row>
    <row r="27" spans="2:10" x14ac:dyDescent="0.25">
      <c r="B27" s="16" t="s">
        <v>98</v>
      </c>
      <c r="C27" s="17" t="s">
        <v>38</v>
      </c>
      <c r="D27" s="18" t="s">
        <v>214</v>
      </c>
      <c r="E27" s="26">
        <v>20</v>
      </c>
      <c r="F27" s="19">
        <v>0</v>
      </c>
      <c r="G27" s="19">
        <v>0</v>
      </c>
      <c r="H27" s="19">
        <f t="shared" si="4"/>
        <v>0</v>
      </c>
      <c r="I27" s="19">
        <f t="shared" si="5"/>
        <v>0</v>
      </c>
      <c r="J27" s="19">
        <f t="shared" si="3"/>
        <v>0</v>
      </c>
    </row>
    <row r="28" spans="2:10" x14ac:dyDescent="0.25">
      <c r="B28" s="16" t="s">
        <v>99</v>
      </c>
      <c r="C28" s="17" t="s">
        <v>36</v>
      </c>
      <c r="D28" s="18" t="s">
        <v>217</v>
      </c>
      <c r="E28" s="26">
        <v>86</v>
      </c>
      <c r="F28" s="19">
        <v>0</v>
      </c>
      <c r="G28" s="19">
        <v>0</v>
      </c>
      <c r="H28" s="19">
        <f t="shared" si="4"/>
        <v>0</v>
      </c>
      <c r="I28" s="19">
        <f t="shared" si="5"/>
        <v>0</v>
      </c>
      <c r="J28" s="19">
        <f t="shared" si="3"/>
        <v>0</v>
      </c>
    </row>
    <row r="29" spans="2:10" x14ac:dyDescent="0.25">
      <c r="B29" s="16" t="s">
        <v>100</v>
      </c>
      <c r="C29" s="17" t="s">
        <v>42</v>
      </c>
      <c r="D29" s="18" t="s">
        <v>217</v>
      </c>
      <c r="E29" s="26">
        <v>33</v>
      </c>
      <c r="F29" s="19">
        <v>0</v>
      </c>
      <c r="G29" s="19">
        <v>0</v>
      </c>
      <c r="H29" s="19">
        <f t="shared" si="4"/>
        <v>0</v>
      </c>
      <c r="I29" s="19">
        <f t="shared" si="5"/>
        <v>0</v>
      </c>
      <c r="J29" s="19">
        <f t="shared" si="3"/>
        <v>0</v>
      </c>
    </row>
    <row r="30" spans="2:10" x14ac:dyDescent="0.25">
      <c r="B30" s="16" t="s">
        <v>101</v>
      </c>
      <c r="C30" s="17" t="s">
        <v>43</v>
      </c>
      <c r="D30" s="18" t="s">
        <v>214</v>
      </c>
      <c r="E30" s="26">
        <v>155</v>
      </c>
      <c r="F30" s="19">
        <v>0</v>
      </c>
      <c r="G30" s="19">
        <v>0</v>
      </c>
      <c r="H30" s="19">
        <f t="shared" si="4"/>
        <v>0</v>
      </c>
      <c r="I30" s="19">
        <f t="shared" si="5"/>
        <v>0</v>
      </c>
      <c r="J30" s="19">
        <f t="shared" si="3"/>
        <v>0</v>
      </c>
    </row>
    <row r="31" spans="2:10" x14ac:dyDescent="0.25">
      <c r="B31" s="16" t="s">
        <v>102</v>
      </c>
      <c r="C31" s="17" t="s">
        <v>44</v>
      </c>
      <c r="D31" s="18" t="s">
        <v>217</v>
      </c>
      <c r="E31" s="26">
        <v>80</v>
      </c>
      <c r="F31" s="19">
        <v>0</v>
      </c>
      <c r="G31" s="19">
        <v>0</v>
      </c>
      <c r="H31" s="19">
        <f t="shared" si="4"/>
        <v>0</v>
      </c>
      <c r="I31" s="19">
        <f t="shared" si="5"/>
        <v>0</v>
      </c>
      <c r="J31" s="19">
        <f t="shared" si="3"/>
        <v>0</v>
      </c>
    </row>
    <row r="32" spans="2:10" x14ac:dyDescent="0.25">
      <c r="B32" s="16" t="s">
        <v>273</v>
      </c>
      <c r="C32" s="17" t="s">
        <v>188</v>
      </c>
      <c r="D32" s="18" t="s">
        <v>217</v>
      </c>
      <c r="E32" s="26">
        <v>1</v>
      </c>
      <c r="F32" s="19">
        <v>0</v>
      </c>
      <c r="G32" s="19">
        <v>0</v>
      </c>
      <c r="H32" s="19">
        <f t="shared" si="4"/>
        <v>0</v>
      </c>
      <c r="I32" s="19">
        <f t="shared" si="5"/>
        <v>0</v>
      </c>
      <c r="J32" s="19">
        <f t="shared" si="3"/>
        <v>0</v>
      </c>
    </row>
    <row r="33" spans="2:13" x14ac:dyDescent="0.25">
      <c r="B33" s="34" t="s">
        <v>12</v>
      </c>
      <c r="C33" s="35" t="s">
        <v>46</v>
      </c>
      <c r="D33" s="36"/>
      <c r="E33" s="37"/>
      <c r="F33" s="37"/>
      <c r="G33" s="37"/>
      <c r="H33" s="37"/>
      <c r="I33" s="37"/>
      <c r="J33" s="38">
        <f>SUM(J34:J43)</f>
        <v>0</v>
      </c>
    </row>
    <row r="34" spans="2:13" x14ac:dyDescent="0.25">
      <c r="B34" s="16" t="s">
        <v>103</v>
      </c>
      <c r="C34" s="17" t="s">
        <v>47</v>
      </c>
      <c r="D34" s="18" t="s">
        <v>216</v>
      </c>
      <c r="E34" s="26">
        <v>90</v>
      </c>
      <c r="F34" s="19">
        <v>0</v>
      </c>
      <c r="G34" s="19">
        <v>0</v>
      </c>
      <c r="H34" s="19">
        <f t="shared" ref="H34:H43" si="6">E34*F34</f>
        <v>0</v>
      </c>
      <c r="I34" s="19">
        <f t="shared" ref="I34:I43" si="7">E34*G34</f>
        <v>0</v>
      </c>
      <c r="J34" s="19">
        <f t="shared" si="3"/>
        <v>0</v>
      </c>
    </row>
    <row r="35" spans="2:13" x14ac:dyDescent="0.25">
      <c r="B35" s="16" t="s">
        <v>104</v>
      </c>
      <c r="C35" s="17" t="s">
        <v>48</v>
      </c>
      <c r="D35" s="18" t="s">
        <v>216</v>
      </c>
      <c r="E35" s="26">
        <v>65</v>
      </c>
      <c r="F35" s="19">
        <v>0</v>
      </c>
      <c r="G35" s="19">
        <v>0</v>
      </c>
      <c r="H35" s="19">
        <f t="shared" si="6"/>
        <v>0</v>
      </c>
      <c r="I35" s="19">
        <f t="shared" si="7"/>
        <v>0</v>
      </c>
      <c r="J35" s="19">
        <f t="shared" si="3"/>
        <v>0</v>
      </c>
    </row>
    <row r="36" spans="2:13" x14ac:dyDescent="0.25">
      <c r="B36" s="16" t="s">
        <v>105</v>
      </c>
      <c r="C36" s="17" t="s">
        <v>49</v>
      </c>
      <c r="D36" s="18" t="s">
        <v>216</v>
      </c>
      <c r="E36" s="26">
        <v>10</v>
      </c>
      <c r="F36" s="19">
        <v>0</v>
      </c>
      <c r="G36" s="19">
        <v>0</v>
      </c>
      <c r="H36" s="19">
        <f t="shared" si="6"/>
        <v>0</v>
      </c>
      <c r="I36" s="19">
        <f t="shared" si="7"/>
        <v>0</v>
      </c>
      <c r="J36" s="19">
        <f t="shared" si="3"/>
        <v>0</v>
      </c>
    </row>
    <row r="37" spans="2:13" x14ac:dyDescent="0.25">
      <c r="B37" s="16" t="s">
        <v>106</v>
      </c>
      <c r="C37" s="17" t="s">
        <v>50</v>
      </c>
      <c r="D37" s="18" t="s">
        <v>216</v>
      </c>
      <c r="E37" s="26">
        <v>10</v>
      </c>
      <c r="F37" s="19">
        <v>0</v>
      </c>
      <c r="G37" s="19">
        <v>0</v>
      </c>
      <c r="H37" s="19">
        <f t="shared" si="6"/>
        <v>0</v>
      </c>
      <c r="I37" s="19">
        <f t="shared" si="7"/>
        <v>0</v>
      </c>
      <c r="J37" s="19">
        <f t="shared" si="3"/>
        <v>0</v>
      </c>
    </row>
    <row r="38" spans="2:13" ht="30" x14ac:dyDescent="0.25">
      <c r="B38" s="16" t="s">
        <v>107</v>
      </c>
      <c r="C38" s="17" t="s">
        <v>51</v>
      </c>
      <c r="D38" s="18" t="s">
        <v>216</v>
      </c>
      <c r="E38" s="26">
        <v>12</v>
      </c>
      <c r="F38" s="19">
        <v>0</v>
      </c>
      <c r="G38" s="19">
        <v>0</v>
      </c>
      <c r="H38" s="19">
        <f t="shared" si="6"/>
        <v>0</v>
      </c>
      <c r="I38" s="19">
        <f t="shared" si="7"/>
        <v>0</v>
      </c>
      <c r="J38" s="19">
        <f t="shared" si="3"/>
        <v>0</v>
      </c>
    </row>
    <row r="39" spans="2:13" x14ac:dyDescent="0.25">
      <c r="B39" s="16" t="s">
        <v>108</v>
      </c>
      <c r="C39" s="17" t="s">
        <v>52</v>
      </c>
      <c r="D39" s="18" t="s">
        <v>216</v>
      </c>
      <c r="E39" s="26">
        <v>65</v>
      </c>
      <c r="F39" s="19">
        <v>0</v>
      </c>
      <c r="G39" s="19">
        <v>0</v>
      </c>
      <c r="H39" s="19">
        <f t="shared" si="6"/>
        <v>0</v>
      </c>
      <c r="I39" s="19">
        <f t="shared" si="7"/>
        <v>0</v>
      </c>
      <c r="J39" s="19">
        <f t="shared" si="3"/>
        <v>0</v>
      </c>
    </row>
    <row r="40" spans="2:13" x14ac:dyDescent="0.25">
      <c r="B40" s="16" t="s">
        <v>109</v>
      </c>
      <c r="C40" s="17" t="s">
        <v>82</v>
      </c>
      <c r="D40" s="18" t="s">
        <v>213</v>
      </c>
      <c r="E40" s="26">
        <v>3250</v>
      </c>
      <c r="F40" s="19">
        <v>0</v>
      </c>
      <c r="G40" s="19">
        <v>0</v>
      </c>
      <c r="H40" s="19">
        <f t="shared" si="6"/>
        <v>0</v>
      </c>
      <c r="I40" s="19">
        <f t="shared" si="7"/>
        <v>0</v>
      </c>
      <c r="J40" s="19">
        <f t="shared" si="3"/>
        <v>0</v>
      </c>
    </row>
    <row r="41" spans="2:13" x14ac:dyDescent="0.25">
      <c r="B41" s="16" t="s">
        <v>110</v>
      </c>
      <c r="C41" s="17" t="s">
        <v>81</v>
      </c>
      <c r="D41" s="18" t="s">
        <v>215</v>
      </c>
      <c r="E41" s="26">
        <v>130</v>
      </c>
      <c r="F41" s="19">
        <v>0</v>
      </c>
      <c r="G41" s="19">
        <v>0</v>
      </c>
      <c r="H41" s="19">
        <f t="shared" si="6"/>
        <v>0</v>
      </c>
      <c r="I41" s="19">
        <f t="shared" si="7"/>
        <v>0</v>
      </c>
      <c r="J41" s="19">
        <f t="shared" si="3"/>
        <v>0</v>
      </c>
    </row>
    <row r="42" spans="2:13" x14ac:dyDescent="0.25">
      <c r="B42" s="16" t="s">
        <v>111</v>
      </c>
      <c r="C42" s="17" t="s">
        <v>53</v>
      </c>
      <c r="D42" s="18" t="s">
        <v>215</v>
      </c>
      <c r="E42" s="26">
        <v>16</v>
      </c>
      <c r="F42" s="19">
        <v>0</v>
      </c>
      <c r="G42" s="19">
        <v>0</v>
      </c>
      <c r="H42" s="19">
        <f t="shared" si="6"/>
        <v>0</v>
      </c>
      <c r="I42" s="19">
        <f t="shared" si="7"/>
        <v>0</v>
      </c>
      <c r="J42" s="19">
        <f t="shared" si="3"/>
        <v>0</v>
      </c>
    </row>
    <row r="43" spans="2:13" x14ac:dyDescent="0.25">
      <c r="B43" s="16" t="s">
        <v>290</v>
      </c>
      <c r="C43" s="17" t="s">
        <v>291</v>
      </c>
      <c r="D43" s="18" t="s">
        <v>217</v>
      </c>
      <c r="E43" s="26">
        <v>13</v>
      </c>
      <c r="F43" s="19">
        <v>0</v>
      </c>
      <c r="G43" s="19">
        <v>0</v>
      </c>
      <c r="H43" s="19">
        <f t="shared" si="6"/>
        <v>0</v>
      </c>
      <c r="I43" s="19">
        <f t="shared" si="7"/>
        <v>0</v>
      </c>
      <c r="J43" s="19">
        <f t="shared" si="3"/>
        <v>0</v>
      </c>
    </row>
    <row r="44" spans="2:13" x14ac:dyDescent="0.25">
      <c r="B44" s="34" t="s">
        <v>13</v>
      </c>
      <c r="C44" s="35" t="s">
        <v>34</v>
      </c>
      <c r="D44" s="36"/>
      <c r="E44" s="37"/>
      <c r="F44" s="37"/>
      <c r="G44" s="37"/>
      <c r="H44" s="37"/>
      <c r="I44" s="37"/>
      <c r="J44" s="38">
        <f>SUM(J45:J48)</f>
        <v>0</v>
      </c>
    </row>
    <row r="45" spans="2:13" ht="30" x14ac:dyDescent="0.25">
      <c r="B45" s="16" t="s">
        <v>112</v>
      </c>
      <c r="C45" s="17" t="s">
        <v>54</v>
      </c>
      <c r="D45" s="18" t="s">
        <v>215</v>
      </c>
      <c r="E45" s="26">
        <v>140</v>
      </c>
      <c r="F45" s="19">
        <v>0</v>
      </c>
      <c r="G45" s="19">
        <v>0</v>
      </c>
      <c r="H45" s="19">
        <f t="shared" ref="H45:H48" si="8">E45*F45</f>
        <v>0</v>
      </c>
      <c r="I45" s="19">
        <f t="shared" ref="I45:I48" si="9">E45*G45</f>
        <v>0</v>
      </c>
      <c r="J45" s="19">
        <f t="shared" si="3"/>
        <v>0</v>
      </c>
    </row>
    <row r="46" spans="2:13" ht="30" x14ac:dyDescent="0.25">
      <c r="B46" s="16" t="s">
        <v>113</v>
      </c>
      <c r="C46" s="17" t="s">
        <v>55</v>
      </c>
      <c r="D46" s="18" t="s">
        <v>215</v>
      </c>
      <c r="E46" s="26">
        <v>130</v>
      </c>
      <c r="F46" s="19">
        <v>0</v>
      </c>
      <c r="G46" s="19">
        <v>0</v>
      </c>
      <c r="H46" s="19">
        <f t="shared" si="8"/>
        <v>0</v>
      </c>
      <c r="I46" s="19">
        <f t="shared" si="9"/>
        <v>0</v>
      </c>
      <c r="J46" s="19">
        <f t="shared" si="3"/>
        <v>0</v>
      </c>
    </row>
    <row r="47" spans="2:13" ht="30" x14ac:dyDescent="0.25">
      <c r="B47" s="16" t="s">
        <v>114</v>
      </c>
      <c r="C47" s="17" t="s">
        <v>274</v>
      </c>
      <c r="D47" s="18" t="s">
        <v>215</v>
      </c>
      <c r="E47" s="26">
        <v>30</v>
      </c>
      <c r="F47" s="19">
        <v>0</v>
      </c>
      <c r="G47" s="19">
        <v>0</v>
      </c>
      <c r="H47" s="19">
        <f t="shared" si="8"/>
        <v>0</v>
      </c>
      <c r="I47" s="19">
        <f t="shared" si="9"/>
        <v>0</v>
      </c>
      <c r="J47" s="19">
        <f t="shared" si="3"/>
        <v>0</v>
      </c>
      <c r="M47" s="14"/>
    </row>
    <row r="48" spans="2:13" x14ac:dyDescent="0.25">
      <c r="B48" s="16" t="s">
        <v>275</v>
      </c>
      <c r="C48" s="17" t="s">
        <v>289</v>
      </c>
      <c r="D48" s="18" t="s">
        <v>215</v>
      </c>
      <c r="E48" s="26">
        <v>30</v>
      </c>
      <c r="F48" s="19">
        <v>0</v>
      </c>
      <c r="G48" s="19">
        <v>0</v>
      </c>
      <c r="H48" s="19">
        <f t="shared" si="8"/>
        <v>0</v>
      </c>
      <c r="I48" s="19">
        <f t="shared" si="9"/>
        <v>0</v>
      </c>
      <c r="J48" s="19">
        <f t="shared" si="3"/>
        <v>0</v>
      </c>
      <c r="M48" s="14"/>
    </row>
    <row r="49" spans="2:13" x14ac:dyDescent="0.25">
      <c r="B49" s="34" t="s">
        <v>20</v>
      </c>
      <c r="C49" s="35" t="s">
        <v>70</v>
      </c>
      <c r="D49" s="36"/>
      <c r="E49" s="37"/>
      <c r="F49" s="37"/>
      <c r="G49" s="37"/>
      <c r="H49" s="37"/>
      <c r="I49" s="37"/>
      <c r="J49" s="38">
        <f>SUM(J50:J61)</f>
        <v>0</v>
      </c>
    </row>
    <row r="50" spans="2:13" ht="30" x14ac:dyDescent="0.25">
      <c r="B50" s="16" t="s">
        <v>115</v>
      </c>
      <c r="C50" s="17" t="s">
        <v>57</v>
      </c>
      <c r="D50" s="18" t="s">
        <v>214</v>
      </c>
      <c r="E50" s="26">
        <v>50</v>
      </c>
      <c r="F50" s="19">
        <v>0</v>
      </c>
      <c r="G50" s="19">
        <v>0</v>
      </c>
      <c r="H50" s="19">
        <f t="shared" ref="H50:H61" si="10">E50*F50</f>
        <v>0</v>
      </c>
      <c r="I50" s="19">
        <f t="shared" ref="I50:I61" si="11">E50*G50</f>
        <v>0</v>
      </c>
      <c r="J50" s="19">
        <f t="shared" si="3"/>
        <v>0</v>
      </c>
    </row>
    <row r="51" spans="2:13" x14ac:dyDescent="0.25">
      <c r="B51" s="16" t="s">
        <v>116</v>
      </c>
      <c r="C51" s="17" t="s">
        <v>58</v>
      </c>
      <c r="D51" s="18" t="s">
        <v>214</v>
      </c>
      <c r="E51" s="26">
        <v>140</v>
      </c>
      <c r="F51" s="19">
        <v>0</v>
      </c>
      <c r="G51" s="19">
        <v>0</v>
      </c>
      <c r="H51" s="19">
        <f t="shared" si="10"/>
        <v>0</v>
      </c>
      <c r="I51" s="19">
        <f t="shared" si="11"/>
        <v>0</v>
      </c>
      <c r="J51" s="19">
        <f t="shared" si="3"/>
        <v>0</v>
      </c>
    </row>
    <row r="52" spans="2:13" x14ac:dyDescent="0.25">
      <c r="B52" s="16" t="s">
        <v>117</v>
      </c>
      <c r="C52" s="17" t="s">
        <v>276</v>
      </c>
      <c r="D52" s="18" t="s">
        <v>214</v>
      </c>
      <c r="E52" s="27">
        <v>17</v>
      </c>
      <c r="F52" s="19">
        <v>0</v>
      </c>
      <c r="G52" s="19">
        <v>0</v>
      </c>
      <c r="H52" s="19">
        <f t="shared" si="10"/>
        <v>0</v>
      </c>
      <c r="I52" s="19">
        <f t="shared" si="11"/>
        <v>0</v>
      </c>
      <c r="J52" s="19">
        <f t="shared" si="3"/>
        <v>0</v>
      </c>
    </row>
    <row r="53" spans="2:13" ht="30" x14ac:dyDescent="0.25">
      <c r="B53" s="16" t="s">
        <v>118</v>
      </c>
      <c r="C53" s="17" t="s">
        <v>627</v>
      </c>
      <c r="D53" s="25" t="s">
        <v>217</v>
      </c>
      <c r="E53" s="27">
        <v>1</v>
      </c>
      <c r="F53" s="19">
        <v>0</v>
      </c>
      <c r="G53" s="19">
        <v>0</v>
      </c>
      <c r="H53" s="19">
        <f t="shared" si="10"/>
        <v>0</v>
      </c>
      <c r="I53" s="19">
        <f t="shared" si="11"/>
        <v>0</v>
      </c>
      <c r="J53" s="19">
        <f t="shared" si="3"/>
        <v>0</v>
      </c>
    </row>
    <row r="54" spans="2:13" ht="30" x14ac:dyDescent="0.25">
      <c r="B54" s="16" t="s">
        <v>119</v>
      </c>
      <c r="C54" s="17" t="s">
        <v>628</v>
      </c>
      <c r="D54" s="25" t="s">
        <v>217</v>
      </c>
      <c r="E54" s="27">
        <v>1</v>
      </c>
      <c r="F54" s="19">
        <v>0</v>
      </c>
      <c r="G54" s="19">
        <v>0</v>
      </c>
      <c r="H54" s="19">
        <f t="shared" si="10"/>
        <v>0</v>
      </c>
      <c r="I54" s="19">
        <f t="shared" si="11"/>
        <v>0</v>
      </c>
      <c r="J54" s="19">
        <f t="shared" si="3"/>
        <v>0</v>
      </c>
    </row>
    <row r="55" spans="2:13" x14ac:dyDescent="0.25">
      <c r="B55" s="16" t="s">
        <v>218</v>
      </c>
      <c r="C55" s="17" t="s">
        <v>279</v>
      </c>
      <c r="D55" s="25" t="s">
        <v>214</v>
      </c>
      <c r="E55" s="27">
        <v>9</v>
      </c>
      <c r="F55" s="19">
        <v>0</v>
      </c>
      <c r="G55" s="19">
        <v>0</v>
      </c>
      <c r="H55" s="19">
        <f t="shared" si="10"/>
        <v>0</v>
      </c>
      <c r="I55" s="19">
        <f t="shared" si="11"/>
        <v>0</v>
      </c>
      <c r="J55" s="19">
        <f t="shared" si="3"/>
        <v>0</v>
      </c>
    </row>
    <row r="56" spans="2:13" x14ac:dyDescent="0.25">
      <c r="B56" s="16" t="s">
        <v>219</v>
      </c>
      <c r="C56" s="17" t="s">
        <v>286</v>
      </c>
      <c r="D56" s="25" t="s">
        <v>214</v>
      </c>
      <c r="E56" s="27">
        <v>82</v>
      </c>
      <c r="F56" s="19">
        <v>0</v>
      </c>
      <c r="G56" s="19">
        <v>0</v>
      </c>
      <c r="H56" s="19">
        <f t="shared" si="10"/>
        <v>0</v>
      </c>
      <c r="I56" s="19">
        <f t="shared" si="11"/>
        <v>0</v>
      </c>
      <c r="J56" s="19">
        <f t="shared" si="3"/>
        <v>0</v>
      </c>
    </row>
    <row r="57" spans="2:13" x14ac:dyDescent="0.25">
      <c r="B57" s="16" t="s">
        <v>220</v>
      </c>
      <c r="C57" s="17" t="s">
        <v>270</v>
      </c>
      <c r="D57" s="25" t="s">
        <v>217</v>
      </c>
      <c r="E57" s="27">
        <v>8</v>
      </c>
      <c r="F57" s="19">
        <v>0</v>
      </c>
      <c r="G57" s="19">
        <v>0</v>
      </c>
      <c r="H57" s="19">
        <f t="shared" si="10"/>
        <v>0</v>
      </c>
      <c r="I57" s="19">
        <f t="shared" si="11"/>
        <v>0</v>
      </c>
      <c r="J57" s="19">
        <f t="shared" si="3"/>
        <v>0</v>
      </c>
    </row>
    <row r="58" spans="2:13" ht="45" x14ac:dyDescent="0.25">
      <c r="B58" s="16" t="s">
        <v>221</v>
      </c>
      <c r="C58" s="17" t="s">
        <v>222</v>
      </c>
      <c r="D58" s="25" t="s">
        <v>217</v>
      </c>
      <c r="E58" s="27">
        <v>2</v>
      </c>
      <c r="F58" s="19">
        <v>0</v>
      </c>
      <c r="G58" s="19">
        <v>0</v>
      </c>
      <c r="H58" s="19">
        <f t="shared" si="10"/>
        <v>0</v>
      </c>
      <c r="I58" s="19">
        <f t="shared" si="11"/>
        <v>0</v>
      </c>
      <c r="J58" s="19">
        <f t="shared" si="3"/>
        <v>0</v>
      </c>
    </row>
    <row r="59" spans="2:13" ht="30" x14ac:dyDescent="0.25">
      <c r="B59" s="16" t="s">
        <v>283</v>
      </c>
      <c r="C59" s="17" t="s">
        <v>223</v>
      </c>
      <c r="D59" s="25" t="s">
        <v>217</v>
      </c>
      <c r="E59" s="27">
        <v>4</v>
      </c>
      <c r="F59" s="19">
        <v>0</v>
      </c>
      <c r="G59" s="19">
        <v>0</v>
      </c>
      <c r="H59" s="19">
        <f t="shared" si="10"/>
        <v>0</v>
      </c>
      <c r="I59" s="19">
        <f t="shared" si="11"/>
        <v>0</v>
      </c>
      <c r="J59" s="19">
        <f t="shared" si="3"/>
        <v>0</v>
      </c>
    </row>
    <row r="60" spans="2:13" x14ac:dyDescent="0.25">
      <c r="B60" s="16" t="s">
        <v>284</v>
      </c>
      <c r="C60" s="17" t="s">
        <v>224</v>
      </c>
      <c r="D60" s="25" t="s">
        <v>217</v>
      </c>
      <c r="E60" s="27">
        <v>14</v>
      </c>
      <c r="F60" s="19">
        <v>0</v>
      </c>
      <c r="G60" s="19">
        <v>0</v>
      </c>
      <c r="H60" s="19">
        <f t="shared" si="10"/>
        <v>0</v>
      </c>
      <c r="I60" s="19">
        <f t="shared" si="11"/>
        <v>0</v>
      </c>
      <c r="J60" s="19">
        <f t="shared" si="3"/>
        <v>0</v>
      </c>
    </row>
    <row r="61" spans="2:13" x14ac:dyDescent="0.25">
      <c r="B61" s="16" t="s">
        <v>285</v>
      </c>
      <c r="C61" s="17" t="s">
        <v>287</v>
      </c>
      <c r="D61" s="18" t="s">
        <v>217</v>
      </c>
      <c r="E61" s="26">
        <v>1</v>
      </c>
      <c r="F61" s="19">
        <v>0</v>
      </c>
      <c r="G61" s="19">
        <v>0</v>
      </c>
      <c r="H61" s="19">
        <f t="shared" si="10"/>
        <v>0</v>
      </c>
      <c r="I61" s="19">
        <f t="shared" si="11"/>
        <v>0</v>
      </c>
      <c r="J61" s="19">
        <f t="shared" si="3"/>
        <v>0</v>
      </c>
    </row>
    <row r="62" spans="2:13" x14ac:dyDescent="0.25">
      <c r="B62" s="34" t="s">
        <v>21</v>
      </c>
      <c r="C62" s="35" t="s">
        <v>14</v>
      </c>
      <c r="D62" s="36"/>
      <c r="E62" s="37"/>
      <c r="F62" s="37"/>
      <c r="G62" s="37"/>
      <c r="H62" s="37"/>
      <c r="I62" s="37"/>
      <c r="J62" s="38">
        <f>SUM(J63:J79)</f>
        <v>0</v>
      </c>
    </row>
    <row r="63" spans="2:13" x14ac:dyDescent="0.25">
      <c r="B63" s="16" t="s">
        <v>120</v>
      </c>
      <c r="C63" s="17" t="s">
        <v>15</v>
      </c>
      <c r="D63" s="18" t="s">
        <v>215</v>
      </c>
      <c r="E63" s="26">
        <v>40.01</v>
      </c>
      <c r="F63" s="19">
        <v>0</v>
      </c>
      <c r="G63" s="19">
        <v>0</v>
      </c>
      <c r="H63" s="19">
        <f t="shared" ref="H63:H79" si="12">E63*F63</f>
        <v>0</v>
      </c>
      <c r="I63" s="19">
        <f t="shared" ref="I63:I79" si="13">E63*G63</f>
        <v>0</v>
      </c>
      <c r="J63" s="19">
        <f>H63+I63</f>
        <v>0</v>
      </c>
      <c r="M63" s="15"/>
    </row>
    <row r="64" spans="2:13" ht="30" x14ac:dyDescent="0.25">
      <c r="B64" s="16" t="s">
        <v>121</v>
      </c>
      <c r="C64" s="17" t="s">
        <v>18</v>
      </c>
      <c r="D64" s="18" t="s">
        <v>215</v>
      </c>
      <c r="E64" s="26">
        <v>7.45</v>
      </c>
      <c r="F64" s="19">
        <v>0</v>
      </c>
      <c r="G64" s="19">
        <v>0</v>
      </c>
      <c r="H64" s="19">
        <f t="shared" si="12"/>
        <v>0</v>
      </c>
      <c r="I64" s="19">
        <f t="shared" si="13"/>
        <v>0</v>
      </c>
      <c r="J64" s="19">
        <f t="shared" ref="J64:J79" si="14">H64+I64</f>
        <v>0</v>
      </c>
      <c r="M64" s="15"/>
    </row>
    <row r="65" spans="2:13" x14ac:dyDescent="0.25">
      <c r="B65" s="16" t="s">
        <v>122</v>
      </c>
      <c r="C65" s="17" t="s">
        <v>268</v>
      </c>
      <c r="D65" s="18" t="s">
        <v>215</v>
      </c>
      <c r="E65" s="26">
        <v>5.49</v>
      </c>
      <c r="F65" s="19">
        <v>0</v>
      </c>
      <c r="G65" s="19">
        <v>0</v>
      </c>
      <c r="H65" s="19">
        <f t="shared" si="12"/>
        <v>0</v>
      </c>
      <c r="I65" s="19">
        <f t="shared" si="13"/>
        <v>0</v>
      </c>
      <c r="J65" s="19">
        <f t="shared" si="14"/>
        <v>0</v>
      </c>
      <c r="M65" s="15"/>
    </row>
    <row r="66" spans="2:13" ht="30" x14ac:dyDescent="0.25">
      <c r="B66" s="16" t="s">
        <v>123</v>
      </c>
      <c r="C66" s="17" t="s">
        <v>269</v>
      </c>
      <c r="D66" s="18" t="s">
        <v>215</v>
      </c>
      <c r="E66" s="26">
        <v>1.17</v>
      </c>
      <c r="F66" s="19">
        <v>0</v>
      </c>
      <c r="G66" s="19">
        <v>0</v>
      </c>
      <c r="H66" s="19">
        <f t="shared" si="12"/>
        <v>0</v>
      </c>
      <c r="I66" s="19">
        <f t="shared" si="13"/>
        <v>0</v>
      </c>
      <c r="J66" s="19">
        <f t="shared" si="14"/>
        <v>0</v>
      </c>
      <c r="M66" s="15"/>
    </row>
    <row r="67" spans="2:13" x14ac:dyDescent="0.25">
      <c r="B67" s="16" t="s">
        <v>124</v>
      </c>
      <c r="C67" s="17" t="s">
        <v>16</v>
      </c>
      <c r="D67" s="18" t="s">
        <v>215</v>
      </c>
      <c r="E67" s="26">
        <v>104.48</v>
      </c>
      <c r="F67" s="19">
        <v>0</v>
      </c>
      <c r="G67" s="19">
        <v>0</v>
      </c>
      <c r="H67" s="19">
        <f t="shared" si="12"/>
        <v>0</v>
      </c>
      <c r="I67" s="19">
        <f t="shared" si="13"/>
        <v>0</v>
      </c>
      <c r="J67" s="19">
        <f t="shared" si="14"/>
        <v>0</v>
      </c>
      <c r="M67" s="15"/>
    </row>
    <row r="68" spans="2:13" ht="30" x14ac:dyDescent="0.25">
      <c r="B68" s="16" t="s">
        <v>125</v>
      </c>
      <c r="C68" s="17" t="s">
        <v>17</v>
      </c>
      <c r="D68" s="18" t="s">
        <v>215</v>
      </c>
      <c r="E68" s="26">
        <v>50.38</v>
      </c>
      <c r="F68" s="19">
        <v>0</v>
      </c>
      <c r="G68" s="19">
        <v>0</v>
      </c>
      <c r="H68" s="19">
        <f t="shared" si="12"/>
        <v>0</v>
      </c>
      <c r="I68" s="19">
        <f t="shared" si="13"/>
        <v>0</v>
      </c>
      <c r="J68" s="19">
        <f t="shared" si="14"/>
        <v>0</v>
      </c>
      <c r="M68" s="15"/>
    </row>
    <row r="69" spans="2:13" x14ac:dyDescent="0.25">
      <c r="B69" s="16" t="s">
        <v>126</v>
      </c>
      <c r="C69" s="17" t="s">
        <v>288</v>
      </c>
      <c r="D69" s="18" t="s">
        <v>215</v>
      </c>
      <c r="E69" s="26">
        <v>30</v>
      </c>
      <c r="F69" s="19">
        <v>0</v>
      </c>
      <c r="G69" s="19">
        <v>0</v>
      </c>
      <c r="H69" s="19">
        <f t="shared" si="12"/>
        <v>0</v>
      </c>
      <c r="I69" s="19">
        <f t="shared" si="13"/>
        <v>0</v>
      </c>
      <c r="J69" s="19">
        <f t="shared" si="14"/>
        <v>0</v>
      </c>
      <c r="M69" s="14"/>
    </row>
    <row r="70" spans="2:13" x14ac:dyDescent="0.25">
      <c r="B70" s="16" t="s">
        <v>127</v>
      </c>
      <c r="C70" s="17" t="s">
        <v>56</v>
      </c>
      <c r="D70" s="18" t="s">
        <v>215</v>
      </c>
      <c r="E70" s="26">
        <v>60</v>
      </c>
      <c r="F70" s="19">
        <v>0</v>
      </c>
      <c r="G70" s="19">
        <v>0</v>
      </c>
      <c r="H70" s="19">
        <f t="shared" si="12"/>
        <v>0</v>
      </c>
      <c r="I70" s="19">
        <f t="shared" si="13"/>
        <v>0</v>
      </c>
      <c r="J70" s="19">
        <f t="shared" si="14"/>
        <v>0</v>
      </c>
      <c r="M70" s="14"/>
    </row>
    <row r="71" spans="2:13" ht="30" x14ac:dyDescent="0.25">
      <c r="B71" s="16" t="s">
        <v>128</v>
      </c>
      <c r="C71" s="17" t="s">
        <v>59</v>
      </c>
      <c r="D71" s="18" t="s">
        <v>215</v>
      </c>
      <c r="E71" s="26">
        <v>540</v>
      </c>
      <c r="F71" s="19">
        <v>0</v>
      </c>
      <c r="G71" s="19">
        <v>0</v>
      </c>
      <c r="H71" s="19">
        <f t="shared" si="12"/>
        <v>0</v>
      </c>
      <c r="I71" s="19">
        <f t="shared" si="13"/>
        <v>0</v>
      </c>
      <c r="J71" s="19">
        <f t="shared" si="14"/>
        <v>0</v>
      </c>
      <c r="M71" s="14"/>
    </row>
    <row r="72" spans="2:13" ht="30" x14ac:dyDescent="0.25">
      <c r="B72" s="16" t="s">
        <v>129</v>
      </c>
      <c r="C72" s="17" t="s">
        <v>60</v>
      </c>
      <c r="D72" s="18" t="s">
        <v>215</v>
      </c>
      <c r="E72" s="26">
        <v>540</v>
      </c>
      <c r="F72" s="19">
        <v>0</v>
      </c>
      <c r="G72" s="19">
        <v>0</v>
      </c>
      <c r="H72" s="19">
        <f t="shared" si="12"/>
        <v>0</v>
      </c>
      <c r="I72" s="19">
        <f t="shared" si="13"/>
        <v>0</v>
      </c>
      <c r="J72" s="19">
        <f t="shared" si="14"/>
        <v>0</v>
      </c>
      <c r="M72" s="14"/>
    </row>
    <row r="73" spans="2:13" ht="30" x14ac:dyDescent="0.25">
      <c r="B73" s="16" t="s">
        <v>130</v>
      </c>
      <c r="C73" s="17" t="s">
        <v>61</v>
      </c>
      <c r="D73" s="18" t="s">
        <v>215</v>
      </c>
      <c r="E73" s="26">
        <v>540</v>
      </c>
      <c r="F73" s="19">
        <v>0</v>
      </c>
      <c r="G73" s="19">
        <v>0</v>
      </c>
      <c r="H73" s="19">
        <f t="shared" si="12"/>
        <v>0</v>
      </c>
      <c r="I73" s="19">
        <f t="shared" si="13"/>
        <v>0</v>
      </c>
      <c r="J73" s="19">
        <f t="shared" si="14"/>
        <v>0</v>
      </c>
      <c r="M73" s="14"/>
    </row>
    <row r="74" spans="2:13" x14ac:dyDescent="0.25">
      <c r="B74" s="16" t="s">
        <v>131</v>
      </c>
      <c r="C74" s="17" t="s">
        <v>62</v>
      </c>
      <c r="D74" s="18" t="s">
        <v>214</v>
      </c>
      <c r="E74" s="26">
        <v>12</v>
      </c>
      <c r="F74" s="19">
        <v>0</v>
      </c>
      <c r="G74" s="19">
        <v>0</v>
      </c>
      <c r="H74" s="19">
        <f t="shared" si="12"/>
        <v>0</v>
      </c>
      <c r="I74" s="19">
        <f t="shared" si="13"/>
        <v>0</v>
      </c>
      <c r="J74" s="19">
        <f t="shared" si="14"/>
        <v>0</v>
      </c>
      <c r="M74" s="14"/>
    </row>
    <row r="75" spans="2:13" ht="30" x14ac:dyDescent="0.25">
      <c r="B75" s="16" t="s">
        <v>132</v>
      </c>
      <c r="C75" s="17" t="s">
        <v>189</v>
      </c>
      <c r="D75" s="18" t="s">
        <v>215</v>
      </c>
      <c r="E75" s="26">
        <v>18.0625</v>
      </c>
      <c r="F75" s="19">
        <v>0</v>
      </c>
      <c r="G75" s="19">
        <v>0</v>
      </c>
      <c r="H75" s="19">
        <f t="shared" si="12"/>
        <v>0</v>
      </c>
      <c r="I75" s="19">
        <f t="shared" si="13"/>
        <v>0</v>
      </c>
      <c r="J75" s="19">
        <f t="shared" si="14"/>
        <v>0</v>
      </c>
    </row>
    <row r="76" spans="2:13" ht="30" x14ac:dyDescent="0.25">
      <c r="B76" s="16" t="s">
        <v>262</v>
      </c>
      <c r="C76" s="17" t="s">
        <v>190</v>
      </c>
      <c r="D76" s="18" t="s">
        <v>215</v>
      </c>
      <c r="E76" s="26">
        <v>2.5625</v>
      </c>
      <c r="F76" s="19">
        <v>0</v>
      </c>
      <c r="G76" s="19">
        <v>0</v>
      </c>
      <c r="H76" s="19">
        <f t="shared" si="12"/>
        <v>0</v>
      </c>
      <c r="I76" s="19">
        <f t="shared" si="13"/>
        <v>0</v>
      </c>
      <c r="J76" s="19">
        <f t="shared" si="14"/>
        <v>0</v>
      </c>
    </row>
    <row r="77" spans="2:13" ht="30" x14ac:dyDescent="0.25">
      <c r="B77" s="16" t="s">
        <v>266</v>
      </c>
      <c r="C77" s="17" t="s">
        <v>191</v>
      </c>
      <c r="D77" s="18" t="s">
        <v>215</v>
      </c>
      <c r="E77" s="26">
        <v>16.4375</v>
      </c>
      <c r="F77" s="19">
        <v>0</v>
      </c>
      <c r="G77" s="19">
        <v>0</v>
      </c>
      <c r="H77" s="19">
        <f t="shared" si="12"/>
        <v>0</v>
      </c>
      <c r="I77" s="19">
        <f t="shared" si="13"/>
        <v>0</v>
      </c>
      <c r="J77" s="19">
        <f t="shared" si="14"/>
        <v>0</v>
      </c>
    </row>
    <row r="78" spans="2:13" ht="30" x14ac:dyDescent="0.25">
      <c r="B78" s="16" t="s">
        <v>267</v>
      </c>
      <c r="C78" s="17" t="s">
        <v>192</v>
      </c>
      <c r="D78" s="18" t="s">
        <v>215</v>
      </c>
      <c r="E78" s="26">
        <v>4.9375</v>
      </c>
      <c r="F78" s="19">
        <v>0</v>
      </c>
      <c r="G78" s="19">
        <v>0</v>
      </c>
      <c r="H78" s="19">
        <f t="shared" si="12"/>
        <v>0</v>
      </c>
      <c r="I78" s="19">
        <f t="shared" si="13"/>
        <v>0</v>
      </c>
      <c r="J78" s="19">
        <f t="shared" si="14"/>
        <v>0</v>
      </c>
    </row>
    <row r="79" spans="2:13" ht="30" x14ac:dyDescent="0.25">
      <c r="B79" s="16" t="s">
        <v>282</v>
      </c>
      <c r="C79" s="17" t="s">
        <v>263</v>
      </c>
      <c r="D79" s="18" t="s">
        <v>215</v>
      </c>
      <c r="E79" s="26">
        <v>16.125</v>
      </c>
      <c r="F79" s="19">
        <v>0</v>
      </c>
      <c r="G79" s="19">
        <v>0</v>
      </c>
      <c r="H79" s="19">
        <f t="shared" si="12"/>
        <v>0</v>
      </c>
      <c r="I79" s="19">
        <f t="shared" si="13"/>
        <v>0</v>
      </c>
      <c r="J79" s="19">
        <f t="shared" si="14"/>
        <v>0</v>
      </c>
    </row>
    <row r="80" spans="2:13" x14ac:dyDescent="0.25">
      <c r="B80" s="34" t="s">
        <v>24</v>
      </c>
      <c r="C80" s="35" t="s">
        <v>71</v>
      </c>
      <c r="D80" s="36"/>
      <c r="E80" s="37"/>
      <c r="F80" s="37"/>
      <c r="G80" s="37"/>
      <c r="H80" s="37"/>
      <c r="I80" s="37"/>
      <c r="J80" s="38">
        <f>SUM(J81:J89)</f>
        <v>0</v>
      </c>
    </row>
    <row r="81" spans="2:10" x14ac:dyDescent="0.25">
      <c r="B81" s="16" t="s">
        <v>133</v>
      </c>
      <c r="C81" s="17" t="s">
        <v>63</v>
      </c>
      <c r="D81" s="18" t="s">
        <v>215</v>
      </c>
      <c r="E81" s="26">
        <v>600</v>
      </c>
      <c r="F81" s="19">
        <v>0</v>
      </c>
      <c r="G81" s="19">
        <v>0</v>
      </c>
      <c r="H81" s="19">
        <f t="shared" ref="H81:H89" si="15">E81*F81</f>
        <v>0</v>
      </c>
      <c r="I81" s="19">
        <f t="shared" ref="I81:I89" si="16">E81*G81</f>
        <v>0</v>
      </c>
      <c r="J81" s="19">
        <f>H81+I81</f>
        <v>0</v>
      </c>
    </row>
    <row r="82" spans="2:10" x14ac:dyDescent="0.25">
      <c r="B82" s="16" t="s">
        <v>134</v>
      </c>
      <c r="C82" s="17" t="s">
        <v>64</v>
      </c>
      <c r="D82" s="18" t="s">
        <v>215</v>
      </c>
      <c r="E82" s="26">
        <v>650</v>
      </c>
      <c r="F82" s="19">
        <v>0</v>
      </c>
      <c r="G82" s="19">
        <v>0</v>
      </c>
      <c r="H82" s="19">
        <f t="shared" si="15"/>
        <v>0</v>
      </c>
      <c r="I82" s="19">
        <f t="shared" si="16"/>
        <v>0</v>
      </c>
      <c r="J82" s="19">
        <f t="shared" ref="J82:J89" si="17">H82+I82</f>
        <v>0</v>
      </c>
    </row>
    <row r="83" spans="2:10" x14ac:dyDescent="0.25">
      <c r="B83" s="16" t="s">
        <v>135</v>
      </c>
      <c r="C83" s="17" t="s">
        <v>66</v>
      </c>
      <c r="D83" s="18" t="s">
        <v>215</v>
      </c>
      <c r="E83" s="26">
        <v>360</v>
      </c>
      <c r="F83" s="19">
        <v>0</v>
      </c>
      <c r="G83" s="19">
        <v>0</v>
      </c>
      <c r="H83" s="19">
        <f t="shared" si="15"/>
        <v>0</v>
      </c>
      <c r="I83" s="19">
        <f t="shared" si="16"/>
        <v>0</v>
      </c>
      <c r="J83" s="19">
        <f t="shared" si="17"/>
        <v>0</v>
      </c>
    </row>
    <row r="84" spans="2:10" x14ac:dyDescent="0.25">
      <c r="B84" s="16" t="s">
        <v>136</v>
      </c>
      <c r="C84" s="17" t="s">
        <v>65</v>
      </c>
      <c r="D84" s="18" t="s">
        <v>215</v>
      </c>
      <c r="E84" s="26">
        <v>360</v>
      </c>
      <c r="F84" s="19">
        <v>0</v>
      </c>
      <c r="G84" s="19">
        <v>0</v>
      </c>
      <c r="H84" s="19">
        <f t="shared" si="15"/>
        <v>0</v>
      </c>
      <c r="I84" s="19">
        <f t="shared" si="16"/>
        <v>0</v>
      </c>
      <c r="J84" s="19">
        <f t="shared" si="17"/>
        <v>0</v>
      </c>
    </row>
    <row r="85" spans="2:10" x14ac:dyDescent="0.25">
      <c r="B85" s="16" t="s">
        <v>137</v>
      </c>
      <c r="C85" s="17" t="s">
        <v>83</v>
      </c>
      <c r="D85" s="18" t="s">
        <v>215</v>
      </c>
      <c r="E85" s="26">
        <v>120</v>
      </c>
      <c r="F85" s="19">
        <v>0</v>
      </c>
      <c r="G85" s="19">
        <v>0</v>
      </c>
      <c r="H85" s="19">
        <f t="shared" si="15"/>
        <v>0</v>
      </c>
      <c r="I85" s="19">
        <f t="shared" si="16"/>
        <v>0</v>
      </c>
      <c r="J85" s="19">
        <f t="shared" si="17"/>
        <v>0</v>
      </c>
    </row>
    <row r="86" spans="2:10" x14ac:dyDescent="0.25">
      <c r="B86" s="16" t="s">
        <v>138</v>
      </c>
      <c r="C86" s="17" t="s">
        <v>67</v>
      </c>
      <c r="D86" s="18" t="s">
        <v>214</v>
      </c>
      <c r="E86" s="26">
        <v>190</v>
      </c>
      <c r="F86" s="19">
        <v>0</v>
      </c>
      <c r="G86" s="19">
        <v>0</v>
      </c>
      <c r="H86" s="19">
        <f t="shared" si="15"/>
        <v>0</v>
      </c>
      <c r="I86" s="19">
        <f t="shared" si="16"/>
        <v>0</v>
      </c>
      <c r="J86" s="19">
        <f t="shared" si="17"/>
        <v>0</v>
      </c>
    </row>
    <row r="87" spans="2:10" ht="30" x14ac:dyDescent="0.25">
      <c r="B87" s="16" t="s">
        <v>139</v>
      </c>
      <c r="C87" s="17" t="s">
        <v>69</v>
      </c>
      <c r="D87" s="18" t="s">
        <v>214</v>
      </c>
      <c r="E87" s="26">
        <v>310</v>
      </c>
      <c r="F87" s="19">
        <v>0</v>
      </c>
      <c r="G87" s="19">
        <v>0</v>
      </c>
      <c r="H87" s="19">
        <f t="shared" si="15"/>
        <v>0</v>
      </c>
      <c r="I87" s="19">
        <f t="shared" si="16"/>
        <v>0</v>
      </c>
      <c r="J87" s="19">
        <f t="shared" si="17"/>
        <v>0</v>
      </c>
    </row>
    <row r="88" spans="2:10" ht="30" x14ac:dyDescent="0.25">
      <c r="B88" s="16" t="s">
        <v>140</v>
      </c>
      <c r="C88" s="17" t="s">
        <v>68</v>
      </c>
      <c r="D88" s="18" t="s">
        <v>217</v>
      </c>
      <c r="E88" s="26">
        <v>2</v>
      </c>
      <c r="F88" s="19">
        <v>0</v>
      </c>
      <c r="G88" s="19">
        <v>0</v>
      </c>
      <c r="H88" s="19">
        <f t="shared" si="15"/>
        <v>0</v>
      </c>
      <c r="I88" s="19">
        <f t="shared" si="16"/>
        <v>0</v>
      </c>
      <c r="J88" s="19">
        <f t="shared" si="17"/>
        <v>0</v>
      </c>
    </row>
    <row r="89" spans="2:10" x14ac:dyDescent="0.25">
      <c r="B89" s="16" t="s">
        <v>280</v>
      </c>
      <c r="C89" s="17" t="s">
        <v>281</v>
      </c>
      <c r="D89" s="18" t="s">
        <v>217</v>
      </c>
      <c r="E89" s="26">
        <v>3</v>
      </c>
      <c r="F89" s="19">
        <v>0</v>
      </c>
      <c r="G89" s="19">
        <v>0</v>
      </c>
      <c r="H89" s="19">
        <f t="shared" si="15"/>
        <v>0</v>
      </c>
      <c r="I89" s="19">
        <f t="shared" si="16"/>
        <v>0</v>
      </c>
      <c r="J89" s="19">
        <f t="shared" si="17"/>
        <v>0</v>
      </c>
    </row>
    <row r="90" spans="2:10" x14ac:dyDescent="0.25">
      <c r="B90" s="34" t="s">
        <v>25</v>
      </c>
      <c r="C90" s="35" t="s">
        <v>19</v>
      </c>
      <c r="D90" s="36"/>
      <c r="E90" s="37"/>
      <c r="F90" s="37"/>
      <c r="G90" s="37"/>
      <c r="H90" s="37"/>
      <c r="I90" s="37"/>
      <c r="J90" s="38">
        <f>SUM(J91:J99)</f>
        <v>0</v>
      </c>
    </row>
    <row r="91" spans="2:10" ht="30" x14ac:dyDescent="0.25">
      <c r="B91" s="16" t="s">
        <v>141</v>
      </c>
      <c r="C91" s="17" t="s">
        <v>193</v>
      </c>
      <c r="D91" s="18" t="s">
        <v>217</v>
      </c>
      <c r="E91" s="26">
        <v>6</v>
      </c>
      <c r="F91" s="19">
        <v>0</v>
      </c>
      <c r="G91" s="19">
        <v>0</v>
      </c>
      <c r="H91" s="19">
        <f t="shared" ref="H91:H99" si="18">E91*F91</f>
        <v>0</v>
      </c>
      <c r="I91" s="19">
        <f t="shared" ref="I91:I99" si="19">E91*G91</f>
        <v>0</v>
      </c>
      <c r="J91" s="19">
        <f>H91+I91</f>
        <v>0</v>
      </c>
    </row>
    <row r="92" spans="2:10" ht="30" x14ac:dyDescent="0.25">
      <c r="B92" s="16" t="s">
        <v>142</v>
      </c>
      <c r="C92" s="17" t="s">
        <v>245</v>
      </c>
      <c r="D92" s="18" t="s">
        <v>217</v>
      </c>
      <c r="E92" s="26">
        <v>2</v>
      </c>
      <c r="F92" s="19">
        <v>0</v>
      </c>
      <c r="G92" s="19">
        <v>0</v>
      </c>
      <c r="H92" s="19">
        <f t="shared" si="18"/>
        <v>0</v>
      </c>
      <c r="I92" s="19">
        <f t="shared" si="19"/>
        <v>0</v>
      </c>
      <c r="J92" s="19">
        <f t="shared" ref="J92:J146" si="20">H92+I92</f>
        <v>0</v>
      </c>
    </row>
    <row r="93" spans="2:10" x14ac:dyDescent="0.25">
      <c r="B93" s="16" t="s">
        <v>143</v>
      </c>
      <c r="C93" s="17" t="s">
        <v>242</v>
      </c>
      <c r="D93" s="18" t="s">
        <v>217</v>
      </c>
      <c r="E93" s="26">
        <v>4</v>
      </c>
      <c r="F93" s="19">
        <v>0</v>
      </c>
      <c r="G93" s="19">
        <v>0</v>
      </c>
      <c r="H93" s="19">
        <f t="shared" si="18"/>
        <v>0</v>
      </c>
      <c r="I93" s="19">
        <f t="shared" si="19"/>
        <v>0</v>
      </c>
      <c r="J93" s="19">
        <f t="shared" si="20"/>
        <v>0</v>
      </c>
    </row>
    <row r="94" spans="2:10" x14ac:dyDescent="0.25">
      <c r="B94" s="16" t="s">
        <v>144</v>
      </c>
      <c r="C94" s="17" t="s">
        <v>241</v>
      </c>
      <c r="D94" s="18" t="s">
        <v>217</v>
      </c>
      <c r="E94" s="26">
        <v>4</v>
      </c>
      <c r="F94" s="19">
        <v>0</v>
      </c>
      <c r="G94" s="19">
        <v>0</v>
      </c>
      <c r="H94" s="19">
        <f t="shared" si="18"/>
        <v>0</v>
      </c>
      <c r="I94" s="19">
        <f t="shared" si="19"/>
        <v>0</v>
      </c>
      <c r="J94" s="19">
        <f t="shared" si="20"/>
        <v>0</v>
      </c>
    </row>
    <row r="95" spans="2:10" x14ac:dyDescent="0.25">
      <c r="B95" s="16" t="s">
        <v>145</v>
      </c>
      <c r="C95" s="17" t="s">
        <v>194</v>
      </c>
      <c r="D95" s="18" t="s">
        <v>217</v>
      </c>
      <c r="E95" s="26">
        <v>4</v>
      </c>
      <c r="F95" s="19">
        <v>0</v>
      </c>
      <c r="G95" s="19">
        <v>0</v>
      </c>
      <c r="H95" s="19">
        <f t="shared" si="18"/>
        <v>0</v>
      </c>
      <c r="I95" s="19">
        <f t="shared" si="19"/>
        <v>0</v>
      </c>
      <c r="J95" s="19">
        <f t="shared" si="20"/>
        <v>0</v>
      </c>
    </row>
    <row r="96" spans="2:10" ht="30" x14ac:dyDescent="0.25">
      <c r="B96" s="16" t="s">
        <v>146</v>
      </c>
      <c r="C96" s="17" t="s">
        <v>195</v>
      </c>
      <c r="D96" s="18" t="s">
        <v>217</v>
      </c>
      <c r="E96" s="26">
        <v>16</v>
      </c>
      <c r="F96" s="19">
        <v>0</v>
      </c>
      <c r="G96" s="19">
        <v>0</v>
      </c>
      <c r="H96" s="19">
        <f t="shared" si="18"/>
        <v>0</v>
      </c>
      <c r="I96" s="19">
        <f t="shared" si="19"/>
        <v>0</v>
      </c>
      <c r="J96" s="19">
        <f t="shared" si="20"/>
        <v>0</v>
      </c>
    </row>
    <row r="97" spans="2:13" ht="30" x14ac:dyDescent="0.25">
      <c r="B97" s="16" t="s">
        <v>147</v>
      </c>
      <c r="C97" s="17" t="s">
        <v>196</v>
      </c>
      <c r="D97" s="18" t="s">
        <v>217</v>
      </c>
      <c r="E97" s="26">
        <v>5</v>
      </c>
      <c r="F97" s="19">
        <v>0</v>
      </c>
      <c r="G97" s="19">
        <v>0</v>
      </c>
      <c r="H97" s="19">
        <f t="shared" si="18"/>
        <v>0</v>
      </c>
      <c r="I97" s="19">
        <f t="shared" si="19"/>
        <v>0</v>
      </c>
      <c r="J97" s="19">
        <f t="shared" si="20"/>
        <v>0</v>
      </c>
    </row>
    <row r="98" spans="2:13" x14ac:dyDescent="0.25">
      <c r="B98" s="16" t="s">
        <v>148</v>
      </c>
      <c r="C98" s="17" t="s">
        <v>197</v>
      </c>
      <c r="D98" s="18" t="s">
        <v>217</v>
      </c>
      <c r="E98" s="26">
        <v>5</v>
      </c>
      <c r="F98" s="19">
        <v>0</v>
      </c>
      <c r="G98" s="19">
        <v>0</v>
      </c>
      <c r="H98" s="19">
        <f t="shared" si="18"/>
        <v>0</v>
      </c>
      <c r="I98" s="19">
        <f t="shared" si="19"/>
        <v>0</v>
      </c>
      <c r="J98" s="19">
        <f t="shared" si="20"/>
        <v>0</v>
      </c>
    </row>
    <row r="99" spans="2:13" x14ac:dyDescent="0.25">
      <c r="B99" s="16" t="s">
        <v>243</v>
      </c>
      <c r="C99" s="17" t="s">
        <v>244</v>
      </c>
      <c r="D99" s="18" t="s">
        <v>217</v>
      </c>
      <c r="E99" s="26">
        <v>1</v>
      </c>
      <c r="F99" s="19">
        <v>0</v>
      </c>
      <c r="G99" s="19">
        <v>0</v>
      </c>
      <c r="H99" s="19">
        <f t="shared" si="18"/>
        <v>0</v>
      </c>
      <c r="I99" s="19">
        <f t="shared" si="19"/>
        <v>0</v>
      </c>
      <c r="J99" s="19">
        <f t="shared" si="20"/>
        <v>0</v>
      </c>
    </row>
    <row r="100" spans="2:13" x14ac:dyDescent="0.25">
      <c r="B100" s="34" t="s">
        <v>77</v>
      </c>
      <c r="C100" s="35" t="s">
        <v>22</v>
      </c>
      <c r="D100" s="36"/>
      <c r="E100" s="37"/>
      <c r="F100" s="37"/>
      <c r="G100" s="37"/>
      <c r="H100" s="37"/>
      <c r="I100" s="37"/>
      <c r="J100" s="38">
        <f>SUM(J101:J114)</f>
        <v>0</v>
      </c>
    </row>
    <row r="101" spans="2:13" ht="30" x14ac:dyDescent="0.25">
      <c r="B101" s="16" t="s">
        <v>149</v>
      </c>
      <c r="C101" s="17" t="s">
        <v>198</v>
      </c>
      <c r="D101" s="18" t="s">
        <v>217</v>
      </c>
      <c r="E101" s="26">
        <v>22</v>
      </c>
      <c r="F101" s="19">
        <v>0</v>
      </c>
      <c r="G101" s="19">
        <v>0</v>
      </c>
      <c r="H101" s="19">
        <f t="shared" ref="H101:H114" si="21">E101*F101</f>
        <v>0</v>
      </c>
      <c r="I101" s="19">
        <f t="shared" ref="I101:I114" si="22">E101*G101</f>
        <v>0</v>
      </c>
      <c r="J101" s="19">
        <f t="shared" si="20"/>
        <v>0</v>
      </c>
    </row>
    <row r="102" spans="2:13" x14ac:dyDescent="0.25">
      <c r="B102" s="16" t="s">
        <v>150</v>
      </c>
      <c r="C102" s="17" t="s">
        <v>248</v>
      </c>
      <c r="D102" s="18" t="s">
        <v>217</v>
      </c>
      <c r="E102" s="26">
        <v>2</v>
      </c>
      <c r="F102" s="19">
        <v>0</v>
      </c>
      <c r="G102" s="19">
        <v>0</v>
      </c>
      <c r="H102" s="19">
        <f t="shared" si="21"/>
        <v>0</v>
      </c>
      <c r="I102" s="19">
        <f t="shared" si="22"/>
        <v>0</v>
      </c>
      <c r="J102" s="19">
        <f t="shared" si="20"/>
        <v>0</v>
      </c>
      <c r="M102" s="15"/>
    </row>
    <row r="103" spans="2:13" x14ac:dyDescent="0.25">
      <c r="B103" s="16" t="s">
        <v>151</v>
      </c>
      <c r="C103" s="17" t="s">
        <v>249</v>
      </c>
      <c r="D103" s="18" t="s">
        <v>217</v>
      </c>
      <c r="E103" s="26">
        <v>2</v>
      </c>
      <c r="F103" s="19">
        <v>0</v>
      </c>
      <c r="G103" s="19">
        <v>0</v>
      </c>
      <c r="H103" s="19">
        <f t="shared" si="21"/>
        <v>0</v>
      </c>
      <c r="I103" s="19">
        <f t="shared" si="22"/>
        <v>0</v>
      </c>
      <c r="J103" s="19">
        <f t="shared" si="20"/>
        <v>0</v>
      </c>
      <c r="M103" s="15"/>
    </row>
    <row r="104" spans="2:13" x14ac:dyDescent="0.25">
      <c r="B104" s="16" t="s">
        <v>152</v>
      </c>
      <c r="C104" s="17" t="s">
        <v>250</v>
      </c>
      <c r="D104" s="18" t="s">
        <v>217</v>
      </c>
      <c r="E104" s="26">
        <v>2</v>
      </c>
      <c r="F104" s="19">
        <v>0</v>
      </c>
      <c r="G104" s="19">
        <v>0</v>
      </c>
      <c r="H104" s="19">
        <f t="shared" si="21"/>
        <v>0</v>
      </c>
      <c r="I104" s="19">
        <f t="shared" si="22"/>
        <v>0</v>
      </c>
      <c r="J104" s="19">
        <f t="shared" si="20"/>
        <v>0</v>
      </c>
      <c r="M104" s="15"/>
    </row>
    <row r="105" spans="2:13" x14ac:dyDescent="0.25">
      <c r="B105" s="16" t="s">
        <v>153</v>
      </c>
      <c r="C105" s="17" t="s">
        <v>251</v>
      </c>
      <c r="D105" s="18" t="s">
        <v>217</v>
      </c>
      <c r="E105" s="26">
        <v>4</v>
      </c>
      <c r="F105" s="19">
        <v>0</v>
      </c>
      <c r="G105" s="19">
        <v>0</v>
      </c>
      <c r="H105" s="19">
        <f t="shared" si="21"/>
        <v>0</v>
      </c>
      <c r="I105" s="19">
        <f t="shared" si="22"/>
        <v>0</v>
      </c>
      <c r="J105" s="19">
        <f t="shared" si="20"/>
        <v>0</v>
      </c>
      <c r="M105" s="15"/>
    </row>
    <row r="106" spans="2:13" x14ac:dyDescent="0.25">
      <c r="B106" s="16" t="s">
        <v>154</v>
      </c>
      <c r="C106" s="17" t="s">
        <v>252</v>
      </c>
      <c r="D106" s="18" t="s">
        <v>217</v>
      </c>
      <c r="E106" s="26">
        <v>2</v>
      </c>
      <c r="F106" s="19">
        <v>0</v>
      </c>
      <c r="G106" s="19">
        <v>0</v>
      </c>
      <c r="H106" s="19">
        <f t="shared" si="21"/>
        <v>0</v>
      </c>
      <c r="I106" s="19">
        <f t="shared" si="22"/>
        <v>0</v>
      </c>
      <c r="J106" s="19">
        <f t="shared" si="20"/>
        <v>0</v>
      </c>
      <c r="M106" s="15"/>
    </row>
    <row r="107" spans="2:13" x14ac:dyDescent="0.25">
      <c r="B107" s="16" t="s">
        <v>255</v>
      </c>
      <c r="C107" s="17" t="s">
        <v>293</v>
      </c>
      <c r="D107" s="18" t="s">
        <v>217</v>
      </c>
      <c r="E107" s="26">
        <v>10</v>
      </c>
      <c r="F107" s="19">
        <v>0</v>
      </c>
      <c r="G107" s="19">
        <v>0</v>
      </c>
      <c r="H107" s="19">
        <f t="shared" si="21"/>
        <v>0</v>
      </c>
      <c r="I107" s="19">
        <f t="shared" si="22"/>
        <v>0</v>
      </c>
      <c r="J107" s="19">
        <f t="shared" si="20"/>
        <v>0</v>
      </c>
      <c r="M107" s="15"/>
    </row>
    <row r="108" spans="2:13" x14ac:dyDescent="0.25">
      <c r="B108" s="16" t="s">
        <v>256</v>
      </c>
      <c r="C108" s="17" t="s">
        <v>199</v>
      </c>
      <c r="D108" s="18" t="s">
        <v>217</v>
      </c>
      <c r="E108" s="26">
        <v>18</v>
      </c>
      <c r="F108" s="19">
        <v>0</v>
      </c>
      <c r="G108" s="19">
        <v>0</v>
      </c>
      <c r="H108" s="19">
        <f t="shared" si="21"/>
        <v>0</v>
      </c>
      <c r="I108" s="19">
        <f t="shared" si="22"/>
        <v>0</v>
      </c>
      <c r="J108" s="19">
        <f t="shared" si="20"/>
        <v>0</v>
      </c>
      <c r="M108" s="15"/>
    </row>
    <row r="109" spans="2:13" x14ac:dyDescent="0.25">
      <c r="B109" s="16" t="s">
        <v>257</v>
      </c>
      <c r="C109" s="17" t="s">
        <v>200</v>
      </c>
      <c r="D109" s="18" t="s">
        <v>217</v>
      </c>
      <c r="E109" s="26">
        <v>12</v>
      </c>
      <c r="F109" s="19">
        <v>0</v>
      </c>
      <c r="G109" s="19">
        <v>0</v>
      </c>
      <c r="H109" s="19">
        <f t="shared" si="21"/>
        <v>0</v>
      </c>
      <c r="I109" s="19">
        <f t="shared" si="22"/>
        <v>0</v>
      </c>
      <c r="J109" s="19">
        <f t="shared" si="20"/>
        <v>0</v>
      </c>
      <c r="M109" s="15"/>
    </row>
    <row r="110" spans="2:13" x14ac:dyDescent="0.25">
      <c r="B110" s="16" t="s">
        <v>258</v>
      </c>
      <c r="C110" s="17" t="s">
        <v>201</v>
      </c>
      <c r="D110" s="18" t="s">
        <v>217</v>
      </c>
      <c r="E110" s="26">
        <v>14</v>
      </c>
      <c r="F110" s="19">
        <v>0</v>
      </c>
      <c r="G110" s="19">
        <v>0</v>
      </c>
      <c r="H110" s="19">
        <f t="shared" si="21"/>
        <v>0</v>
      </c>
      <c r="I110" s="19">
        <f t="shared" si="22"/>
        <v>0</v>
      </c>
      <c r="J110" s="19">
        <f t="shared" si="20"/>
        <v>0</v>
      </c>
      <c r="M110" s="15"/>
    </row>
    <row r="111" spans="2:13" x14ac:dyDescent="0.25">
      <c r="B111" s="16" t="s">
        <v>259</v>
      </c>
      <c r="C111" s="17" t="s">
        <v>246</v>
      </c>
      <c r="D111" s="18" t="s">
        <v>217</v>
      </c>
      <c r="E111" s="26">
        <v>4</v>
      </c>
      <c r="F111" s="19">
        <v>0</v>
      </c>
      <c r="G111" s="19">
        <v>0</v>
      </c>
      <c r="H111" s="19">
        <f t="shared" si="21"/>
        <v>0</v>
      </c>
      <c r="I111" s="19">
        <f t="shared" si="22"/>
        <v>0</v>
      </c>
      <c r="J111" s="19">
        <f t="shared" si="20"/>
        <v>0</v>
      </c>
      <c r="M111" s="15"/>
    </row>
    <row r="112" spans="2:13" x14ac:dyDescent="0.25">
      <c r="B112" s="16" t="s">
        <v>260</v>
      </c>
      <c r="C112" s="17" t="s">
        <v>247</v>
      </c>
      <c r="D112" s="18" t="s">
        <v>217</v>
      </c>
      <c r="E112" s="26">
        <v>10</v>
      </c>
      <c r="F112" s="19">
        <v>0</v>
      </c>
      <c r="G112" s="19">
        <v>0</v>
      </c>
      <c r="H112" s="19">
        <f t="shared" si="21"/>
        <v>0</v>
      </c>
      <c r="I112" s="19">
        <f t="shared" si="22"/>
        <v>0</v>
      </c>
      <c r="J112" s="19">
        <f t="shared" si="20"/>
        <v>0</v>
      </c>
      <c r="M112" s="15"/>
    </row>
    <row r="113" spans="2:13" x14ac:dyDescent="0.25">
      <c r="B113" s="16" t="s">
        <v>261</v>
      </c>
      <c r="C113" s="17" t="s">
        <v>253</v>
      </c>
      <c r="D113" s="18" t="s">
        <v>217</v>
      </c>
      <c r="E113" s="26">
        <v>1</v>
      </c>
      <c r="F113" s="19">
        <v>0</v>
      </c>
      <c r="G113" s="19">
        <v>0</v>
      </c>
      <c r="H113" s="19">
        <f t="shared" si="21"/>
        <v>0</v>
      </c>
      <c r="I113" s="19">
        <f t="shared" si="22"/>
        <v>0</v>
      </c>
      <c r="J113" s="19">
        <f t="shared" si="20"/>
        <v>0</v>
      </c>
      <c r="M113" s="15"/>
    </row>
    <row r="114" spans="2:13" x14ac:dyDescent="0.25">
      <c r="B114" s="16" t="s">
        <v>292</v>
      </c>
      <c r="C114" s="17" t="s">
        <v>254</v>
      </c>
      <c r="D114" s="18" t="s">
        <v>217</v>
      </c>
      <c r="E114" s="26">
        <v>1</v>
      </c>
      <c r="F114" s="19">
        <v>0</v>
      </c>
      <c r="G114" s="19">
        <v>0</v>
      </c>
      <c r="H114" s="19">
        <f t="shared" si="21"/>
        <v>0</v>
      </c>
      <c r="I114" s="19">
        <f t="shared" si="22"/>
        <v>0</v>
      </c>
      <c r="J114" s="19">
        <f t="shared" si="20"/>
        <v>0</v>
      </c>
      <c r="M114" s="15"/>
    </row>
    <row r="115" spans="2:13" x14ac:dyDescent="0.25">
      <c r="B115" s="34" t="s">
        <v>78</v>
      </c>
      <c r="C115" s="35" t="s">
        <v>23</v>
      </c>
      <c r="D115" s="36"/>
      <c r="E115" s="37"/>
      <c r="F115" s="37"/>
      <c r="G115" s="37"/>
      <c r="H115" s="37"/>
      <c r="I115" s="37"/>
      <c r="J115" s="38">
        <f>SUM(J116:J122)</f>
        <v>0</v>
      </c>
    </row>
    <row r="116" spans="2:13" x14ac:dyDescent="0.25">
      <c r="B116" s="16" t="s">
        <v>155</v>
      </c>
      <c r="C116" s="17" t="s">
        <v>202</v>
      </c>
      <c r="D116" s="18" t="s">
        <v>217</v>
      </c>
      <c r="E116" s="26">
        <v>23</v>
      </c>
      <c r="F116" s="19">
        <v>0</v>
      </c>
      <c r="G116" s="19">
        <v>0</v>
      </c>
      <c r="H116" s="19">
        <f t="shared" ref="H116:H122" si="23">E116*F116</f>
        <v>0</v>
      </c>
      <c r="I116" s="19">
        <f t="shared" ref="I116:I122" si="24">E116*G116</f>
        <v>0</v>
      </c>
      <c r="J116" s="19">
        <f t="shared" si="20"/>
        <v>0</v>
      </c>
    </row>
    <row r="117" spans="2:13" x14ac:dyDescent="0.25">
      <c r="B117" s="16" t="s">
        <v>156</v>
      </c>
      <c r="C117" s="17" t="s">
        <v>203</v>
      </c>
      <c r="D117" s="18" t="s">
        <v>217</v>
      </c>
      <c r="E117" s="26">
        <v>25</v>
      </c>
      <c r="F117" s="19">
        <v>0</v>
      </c>
      <c r="G117" s="19">
        <v>0</v>
      </c>
      <c r="H117" s="19">
        <f t="shared" si="23"/>
        <v>0</v>
      </c>
      <c r="I117" s="19">
        <f t="shared" si="24"/>
        <v>0</v>
      </c>
      <c r="J117" s="19">
        <f t="shared" si="20"/>
        <v>0</v>
      </c>
    </row>
    <row r="118" spans="2:13" ht="30" x14ac:dyDescent="0.25">
      <c r="B118" s="16" t="s">
        <v>157</v>
      </c>
      <c r="C118" s="17" t="s">
        <v>204</v>
      </c>
      <c r="D118" s="18" t="s">
        <v>217</v>
      </c>
      <c r="E118" s="26">
        <v>16</v>
      </c>
      <c r="F118" s="19">
        <v>0</v>
      </c>
      <c r="G118" s="19">
        <v>0</v>
      </c>
      <c r="H118" s="19">
        <f t="shared" si="23"/>
        <v>0</v>
      </c>
      <c r="I118" s="19">
        <f t="shared" si="24"/>
        <v>0</v>
      </c>
      <c r="J118" s="19">
        <f t="shared" si="20"/>
        <v>0</v>
      </c>
    </row>
    <row r="119" spans="2:13" ht="30" x14ac:dyDescent="0.25">
      <c r="B119" s="16" t="s">
        <v>158</v>
      </c>
      <c r="C119" s="17" t="s">
        <v>205</v>
      </c>
      <c r="D119" s="18" t="s">
        <v>217</v>
      </c>
      <c r="E119" s="26">
        <v>14</v>
      </c>
      <c r="F119" s="19">
        <v>0</v>
      </c>
      <c r="G119" s="19">
        <v>0</v>
      </c>
      <c r="H119" s="19">
        <f t="shared" si="23"/>
        <v>0</v>
      </c>
      <c r="I119" s="19">
        <f t="shared" si="24"/>
        <v>0</v>
      </c>
      <c r="J119" s="19">
        <f t="shared" si="20"/>
        <v>0</v>
      </c>
    </row>
    <row r="120" spans="2:13" ht="30" x14ac:dyDescent="0.25">
      <c r="B120" s="16" t="s">
        <v>159</v>
      </c>
      <c r="C120" s="17" t="s">
        <v>206</v>
      </c>
      <c r="D120" s="18" t="s">
        <v>217</v>
      </c>
      <c r="E120" s="26">
        <v>23</v>
      </c>
      <c r="F120" s="19">
        <v>0</v>
      </c>
      <c r="G120" s="19">
        <v>0</v>
      </c>
      <c r="H120" s="19">
        <f t="shared" si="23"/>
        <v>0</v>
      </c>
      <c r="I120" s="19">
        <f t="shared" si="24"/>
        <v>0</v>
      </c>
      <c r="J120" s="19">
        <f t="shared" si="20"/>
        <v>0</v>
      </c>
    </row>
    <row r="121" spans="2:13" x14ac:dyDescent="0.25">
      <c r="B121" s="16" t="s">
        <v>160</v>
      </c>
      <c r="C121" s="17" t="s">
        <v>207</v>
      </c>
      <c r="D121" s="18" t="s">
        <v>217</v>
      </c>
      <c r="E121" s="26">
        <v>22</v>
      </c>
      <c r="F121" s="19">
        <v>0</v>
      </c>
      <c r="G121" s="19">
        <v>0</v>
      </c>
      <c r="H121" s="19">
        <f t="shared" si="23"/>
        <v>0</v>
      </c>
      <c r="I121" s="19">
        <f t="shared" si="24"/>
        <v>0</v>
      </c>
      <c r="J121" s="19">
        <f t="shared" si="20"/>
        <v>0</v>
      </c>
    </row>
    <row r="122" spans="2:13" x14ac:dyDescent="0.25">
      <c r="B122" s="16" t="s">
        <v>161</v>
      </c>
      <c r="C122" s="17" t="s">
        <v>208</v>
      </c>
      <c r="D122" s="18" t="s">
        <v>217</v>
      </c>
      <c r="E122" s="26">
        <v>4</v>
      </c>
      <c r="F122" s="19">
        <v>0</v>
      </c>
      <c r="G122" s="19">
        <v>0</v>
      </c>
      <c r="H122" s="19">
        <f t="shared" si="23"/>
        <v>0</v>
      </c>
      <c r="I122" s="19">
        <f t="shared" si="24"/>
        <v>0</v>
      </c>
      <c r="J122" s="19">
        <f t="shared" si="20"/>
        <v>0</v>
      </c>
    </row>
    <row r="123" spans="2:13" x14ac:dyDescent="0.25">
      <c r="B123" s="34" t="s">
        <v>79</v>
      </c>
      <c r="C123" s="35" t="s">
        <v>11</v>
      </c>
      <c r="D123" s="36"/>
      <c r="E123" s="37"/>
      <c r="F123" s="37"/>
      <c r="G123" s="37"/>
      <c r="H123" s="37"/>
      <c r="I123" s="37"/>
      <c r="J123" s="38">
        <f>SUM(J124:J142)</f>
        <v>0</v>
      </c>
    </row>
    <row r="124" spans="2:13" ht="30" x14ac:dyDescent="0.25">
      <c r="B124" s="16" t="s">
        <v>162</v>
      </c>
      <c r="C124" s="17" t="s">
        <v>228</v>
      </c>
      <c r="D124" s="18" t="s">
        <v>217</v>
      </c>
      <c r="E124" s="26">
        <v>56</v>
      </c>
      <c r="F124" s="19">
        <v>0</v>
      </c>
      <c r="G124" s="19">
        <v>0</v>
      </c>
      <c r="H124" s="19">
        <f t="shared" ref="H124:H142" si="25">E124*F124</f>
        <v>0</v>
      </c>
      <c r="I124" s="19">
        <f t="shared" ref="I124:I142" si="26">E124*G124</f>
        <v>0</v>
      </c>
      <c r="J124" s="19">
        <f t="shared" si="20"/>
        <v>0</v>
      </c>
    </row>
    <row r="125" spans="2:13" ht="30" x14ac:dyDescent="0.25">
      <c r="B125" s="16" t="s">
        <v>163</v>
      </c>
      <c r="C125" s="17" t="s">
        <v>229</v>
      </c>
      <c r="D125" s="18" t="s">
        <v>217</v>
      </c>
      <c r="E125" s="26">
        <v>3</v>
      </c>
      <c r="F125" s="19">
        <v>0</v>
      </c>
      <c r="G125" s="19">
        <v>0</v>
      </c>
      <c r="H125" s="19">
        <f t="shared" si="25"/>
        <v>0</v>
      </c>
      <c r="I125" s="19">
        <f t="shared" si="26"/>
        <v>0</v>
      </c>
      <c r="J125" s="19">
        <f t="shared" si="20"/>
        <v>0</v>
      </c>
    </row>
    <row r="126" spans="2:13" ht="30" x14ac:dyDescent="0.25">
      <c r="B126" s="16" t="s">
        <v>164</v>
      </c>
      <c r="C126" s="17" t="s">
        <v>230</v>
      </c>
      <c r="D126" s="18" t="s">
        <v>217</v>
      </c>
      <c r="E126" s="26">
        <v>3</v>
      </c>
      <c r="F126" s="19">
        <v>0</v>
      </c>
      <c r="G126" s="19">
        <v>0</v>
      </c>
      <c r="H126" s="19">
        <f t="shared" si="25"/>
        <v>0</v>
      </c>
      <c r="I126" s="19">
        <f t="shared" si="26"/>
        <v>0</v>
      </c>
      <c r="J126" s="19">
        <f t="shared" si="20"/>
        <v>0</v>
      </c>
    </row>
    <row r="127" spans="2:13" ht="30" x14ac:dyDescent="0.25">
      <c r="B127" s="16" t="s">
        <v>165</v>
      </c>
      <c r="C127" s="17" t="s">
        <v>231</v>
      </c>
      <c r="D127" s="18" t="s">
        <v>217</v>
      </c>
      <c r="E127" s="26">
        <v>3</v>
      </c>
      <c r="F127" s="19">
        <v>0</v>
      </c>
      <c r="G127" s="19">
        <v>0</v>
      </c>
      <c r="H127" s="19">
        <f t="shared" si="25"/>
        <v>0</v>
      </c>
      <c r="I127" s="19">
        <f t="shared" si="26"/>
        <v>0</v>
      </c>
      <c r="J127" s="19">
        <f t="shared" si="20"/>
        <v>0</v>
      </c>
    </row>
    <row r="128" spans="2:13" ht="30" x14ac:dyDescent="0.25">
      <c r="B128" s="16" t="s">
        <v>166</v>
      </c>
      <c r="C128" s="17" t="s">
        <v>232</v>
      </c>
      <c r="D128" s="18" t="s">
        <v>217</v>
      </c>
      <c r="E128" s="26">
        <v>3</v>
      </c>
      <c r="F128" s="19">
        <v>0</v>
      </c>
      <c r="G128" s="19">
        <v>0</v>
      </c>
      <c r="H128" s="19">
        <f t="shared" si="25"/>
        <v>0</v>
      </c>
      <c r="I128" s="19">
        <f t="shared" si="26"/>
        <v>0</v>
      </c>
      <c r="J128" s="19">
        <f t="shared" si="20"/>
        <v>0</v>
      </c>
    </row>
    <row r="129" spans="2:10" ht="30" x14ac:dyDescent="0.25">
      <c r="B129" s="16" t="s">
        <v>167</v>
      </c>
      <c r="C129" s="17" t="s">
        <v>233</v>
      </c>
      <c r="D129" s="18" t="s">
        <v>217</v>
      </c>
      <c r="E129" s="26">
        <v>1</v>
      </c>
      <c r="F129" s="19">
        <v>0</v>
      </c>
      <c r="G129" s="19">
        <v>0</v>
      </c>
      <c r="H129" s="19">
        <f t="shared" si="25"/>
        <v>0</v>
      </c>
      <c r="I129" s="19">
        <f t="shared" si="26"/>
        <v>0</v>
      </c>
      <c r="J129" s="19">
        <f t="shared" si="20"/>
        <v>0</v>
      </c>
    </row>
    <row r="130" spans="2:10" ht="30" x14ac:dyDescent="0.25">
      <c r="B130" s="16" t="s">
        <v>168</v>
      </c>
      <c r="C130" s="17" t="s">
        <v>234</v>
      </c>
      <c r="D130" s="18" t="s">
        <v>217</v>
      </c>
      <c r="E130" s="26">
        <v>1</v>
      </c>
      <c r="F130" s="19">
        <v>0</v>
      </c>
      <c r="G130" s="19">
        <v>0</v>
      </c>
      <c r="H130" s="19">
        <f t="shared" si="25"/>
        <v>0</v>
      </c>
      <c r="I130" s="19">
        <f t="shared" si="26"/>
        <v>0</v>
      </c>
      <c r="J130" s="19">
        <f t="shared" si="20"/>
        <v>0</v>
      </c>
    </row>
    <row r="131" spans="2:10" ht="30" x14ac:dyDescent="0.25">
      <c r="B131" s="16" t="s">
        <v>169</v>
      </c>
      <c r="C131" s="17" t="s">
        <v>235</v>
      </c>
      <c r="D131" s="18" t="s">
        <v>217</v>
      </c>
      <c r="E131" s="26">
        <v>1</v>
      </c>
      <c r="F131" s="19">
        <v>0</v>
      </c>
      <c r="G131" s="19">
        <v>0</v>
      </c>
      <c r="H131" s="19">
        <f t="shared" si="25"/>
        <v>0</v>
      </c>
      <c r="I131" s="19">
        <f t="shared" si="26"/>
        <v>0</v>
      </c>
      <c r="J131" s="19">
        <f t="shared" si="20"/>
        <v>0</v>
      </c>
    </row>
    <row r="132" spans="2:10" ht="30" x14ac:dyDescent="0.25">
      <c r="B132" s="16" t="s">
        <v>170</v>
      </c>
      <c r="C132" s="17" t="s">
        <v>236</v>
      </c>
      <c r="D132" s="18" t="s">
        <v>217</v>
      </c>
      <c r="E132" s="26">
        <v>1</v>
      </c>
      <c r="F132" s="19">
        <v>0</v>
      </c>
      <c r="G132" s="19">
        <v>0</v>
      </c>
      <c r="H132" s="19">
        <f t="shared" si="25"/>
        <v>0</v>
      </c>
      <c r="I132" s="19">
        <f t="shared" si="26"/>
        <v>0</v>
      </c>
      <c r="J132" s="19">
        <f t="shared" si="20"/>
        <v>0</v>
      </c>
    </row>
    <row r="133" spans="2:10" ht="30" x14ac:dyDescent="0.25">
      <c r="B133" s="16" t="s">
        <v>171</v>
      </c>
      <c r="C133" s="17" t="s">
        <v>237</v>
      </c>
      <c r="D133" s="18" t="s">
        <v>217</v>
      </c>
      <c r="E133" s="26">
        <v>1</v>
      </c>
      <c r="F133" s="19">
        <v>0</v>
      </c>
      <c r="G133" s="19">
        <v>0</v>
      </c>
      <c r="H133" s="19">
        <f t="shared" si="25"/>
        <v>0</v>
      </c>
      <c r="I133" s="19">
        <f t="shared" si="26"/>
        <v>0</v>
      </c>
      <c r="J133" s="19">
        <f t="shared" si="20"/>
        <v>0</v>
      </c>
    </row>
    <row r="134" spans="2:10" ht="30" x14ac:dyDescent="0.25">
      <c r="B134" s="16" t="s">
        <v>172</v>
      </c>
      <c r="C134" s="17" t="s">
        <v>238</v>
      </c>
      <c r="D134" s="18" t="s">
        <v>217</v>
      </c>
      <c r="E134" s="26">
        <v>1</v>
      </c>
      <c r="F134" s="19">
        <v>0</v>
      </c>
      <c r="G134" s="19">
        <v>0</v>
      </c>
      <c r="H134" s="19">
        <f t="shared" si="25"/>
        <v>0</v>
      </c>
      <c r="I134" s="19">
        <f t="shared" si="26"/>
        <v>0</v>
      </c>
      <c r="J134" s="19">
        <f t="shared" si="20"/>
        <v>0</v>
      </c>
    </row>
    <row r="135" spans="2:10" ht="30" x14ac:dyDescent="0.25">
      <c r="B135" s="16" t="s">
        <v>173</v>
      </c>
      <c r="C135" s="17" t="s">
        <v>239</v>
      </c>
      <c r="D135" s="18" t="s">
        <v>217</v>
      </c>
      <c r="E135" s="26">
        <v>2</v>
      </c>
      <c r="F135" s="19">
        <v>0</v>
      </c>
      <c r="G135" s="19">
        <v>0</v>
      </c>
      <c r="H135" s="19">
        <f t="shared" si="25"/>
        <v>0</v>
      </c>
      <c r="I135" s="19">
        <f t="shared" si="26"/>
        <v>0</v>
      </c>
      <c r="J135" s="19">
        <f t="shared" si="20"/>
        <v>0</v>
      </c>
    </row>
    <row r="136" spans="2:10" ht="30" x14ac:dyDescent="0.25">
      <c r="B136" s="16" t="s">
        <v>174</v>
      </c>
      <c r="C136" s="17" t="s">
        <v>240</v>
      </c>
      <c r="D136" s="18" t="s">
        <v>217</v>
      </c>
      <c r="E136" s="26">
        <v>2</v>
      </c>
      <c r="F136" s="19">
        <v>0</v>
      </c>
      <c r="G136" s="19">
        <v>0</v>
      </c>
      <c r="H136" s="19">
        <f t="shared" si="25"/>
        <v>0</v>
      </c>
      <c r="I136" s="19">
        <f t="shared" si="26"/>
        <v>0</v>
      </c>
      <c r="J136" s="19">
        <f t="shared" si="20"/>
        <v>0</v>
      </c>
    </row>
    <row r="137" spans="2:10" x14ac:dyDescent="0.25">
      <c r="B137" s="16" t="s">
        <v>175</v>
      </c>
      <c r="C137" s="17" t="s">
        <v>209</v>
      </c>
      <c r="D137" s="18" t="s">
        <v>217</v>
      </c>
      <c r="E137" s="26">
        <v>5</v>
      </c>
      <c r="F137" s="19">
        <v>0</v>
      </c>
      <c r="G137" s="19">
        <v>0</v>
      </c>
      <c r="H137" s="19">
        <f t="shared" si="25"/>
        <v>0</v>
      </c>
      <c r="I137" s="19">
        <f t="shared" si="26"/>
        <v>0</v>
      </c>
      <c r="J137" s="19">
        <f t="shared" si="20"/>
        <v>0</v>
      </c>
    </row>
    <row r="138" spans="2:10" x14ac:dyDescent="0.25">
      <c r="B138" s="16" t="s">
        <v>176</v>
      </c>
      <c r="C138" s="17" t="s">
        <v>210</v>
      </c>
      <c r="D138" s="18" t="s">
        <v>217</v>
      </c>
      <c r="E138" s="26">
        <v>2</v>
      </c>
      <c r="F138" s="19">
        <v>0</v>
      </c>
      <c r="G138" s="19">
        <v>0</v>
      </c>
      <c r="H138" s="19">
        <f t="shared" si="25"/>
        <v>0</v>
      </c>
      <c r="I138" s="19">
        <f t="shared" si="26"/>
        <v>0</v>
      </c>
      <c r="J138" s="19">
        <f t="shared" si="20"/>
        <v>0</v>
      </c>
    </row>
    <row r="139" spans="2:10" ht="30" x14ac:dyDescent="0.25">
      <c r="B139" s="16" t="s">
        <v>177</v>
      </c>
      <c r="C139" s="17" t="s">
        <v>72</v>
      </c>
      <c r="D139" s="18" t="s">
        <v>217</v>
      </c>
      <c r="E139" s="26">
        <v>62</v>
      </c>
      <c r="F139" s="19">
        <v>0</v>
      </c>
      <c r="G139" s="19">
        <v>0</v>
      </c>
      <c r="H139" s="19">
        <f t="shared" si="25"/>
        <v>0</v>
      </c>
      <c r="I139" s="19">
        <f t="shared" si="26"/>
        <v>0</v>
      </c>
      <c r="J139" s="19">
        <f t="shared" si="20"/>
        <v>0</v>
      </c>
    </row>
    <row r="140" spans="2:10" x14ac:dyDescent="0.25">
      <c r="B140" s="16" t="s">
        <v>226</v>
      </c>
      <c r="C140" s="17" t="s">
        <v>73</v>
      </c>
      <c r="D140" s="18" t="s">
        <v>217</v>
      </c>
      <c r="E140" s="26">
        <v>5</v>
      </c>
      <c r="F140" s="19">
        <v>0</v>
      </c>
      <c r="G140" s="19">
        <v>0</v>
      </c>
      <c r="H140" s="19">
        <f t="shared" si="25"/>
        <v>0</v>
      </c>
      <c r="I140" s="19">
        <f t="shared" si="26"/>
        <v>0</v>
      </c>
      <c r="J140" s="19">
        <f t="shared" si="20"/>
        <v>0</v>
      </c>
    </row>
    <row r="141" spans="2:10" x14ac:dyDescent="0.25">
      <c r="B141" s="16" t="s">
        <v>227</v>
      </c>
      <c r="C141" s="17" t="s">
        <v>211</v>
      </c>
      <c r="D141" s="18" t="s">
        <v>217</v>
      </c>
      <c r="E141" s="26">
        <v>440</v>
      </c>
      <c r="F141" s="19">
        <v>0</v>
      </c>
      <c r="G141" s="19">
        <v>0</v>
      </c>
      <c r="H141" s="19">
        <f t="shared" si="25"/>
        <v>0</v>
      </c>
      <c r="I141" s="19">
        <f t="shared" si="26"/>
        <v>0</v>
      </c>
      <c r="J141" s="19">
        <f t="shared" si="20"/>
        <v>0</v>
      </c>
    </row>
    <row r="142" spans="2:10" ht="30" x14ac:dyDescent="0.25">
      <c r="B142" s="16" t="s">
        <v>277</v>
      </c>
      <c r="C142" s="17" t="s">
        <v>278</v>
      </c>
      <c r="D142" s="18" t="s">
        <v>214</v>
      </c>
      <c r="E142" s="26">
        <v>30</v>
      </c>
      <c r="F142" s="19">
        <v>0</v>
      </c>
      <c r="G142" s="19">
        <v>0</v>
      </c>
      <c r="H142" s="19">
        <f t="shared" si="25"/>
        <v>0</v>
      </c>
      <c r="I142" s="19">
        <f t="shared" si="26"/>
        <v>0</v>
      </c>
      <c r="J142" s="19">
        <f t="shared" si="20"/>
        <v>0</v>
      </c>
    </row>
    <row r="143" spans="2:10" x14ac:dyDescent="0.25">
      <c r="B143" s="34" t="s">
        <v>80</v>
      </c>
      <c r="C143" s="35" t="s">
        <v>185</v>
      </c>
      <c r="D143" s="36"/>
      <c r="E143" s="37"/>
      <c r="F143" s="37"/>
      <c r="G143" s="37"/>
      <c r="H143" s="37"/>
      <c r="I143" s="37"/>
      <c r="J143" s="38">
        <f>SUM(J144:J146)</f>
        <v>0</v>
      </c>
    </row>
    <row r="144" spans="2:10" x14ac:dyDescent="0.25">
      <c r="B144" s="16" t="s">
        <v>178</v>
      </c>
      <c r="C144" s="17" t="s">
        <v>212</v>
      </c>
      <c r="D144" s="18" t="s">
        <v>217</v>
      </c>
      <c r="E144" s="26">
        <v>6</v>
      </c>
      <c r="F144" s="19">
        <v>0</v>
      </c>
      <c r="G144" s="19">
        <v>0</v>
      </c>
      <c r="H144" s="19">
        <f t="shared" ref="H144:H146" si="27">E144*F144</f>
        <v>0</v>
      </c>
      <c r="I144" s="19">
        <f t="shared" ref="I144:I146" si="28">E144*G144</f>
        <v>0</v>
      </c>
      <c r="J144" s="19">
        <f t="shared" si="20"/>
        <v>0</v>
      </c>
    </row>
    <row r="145" spans="2:10" x14ac:dyDescent="0.25">
      <c r="B145" s="16" t="s">
        <v>179</v>
      </c>
      <c r="C145" s="24" t="s">
        <v>264</v>
      </c>
      <c r="D145" s="25" t="s">
        <v>217</v>
      </c>
      <c r="E145" s="27">
        <v>2</v>
      </c>
      <c r="F145" s="19">
        <v>0</v>
      </c>
      <c r="G145" s="19">
        <v>0</v>
      </c>
      <c r="H145" s="19">
        <f t="shared" si="27"/>
        <v>0</v>
      </c>
      <c r="I145" s="19">
        <f t="shared" si="28"/>
        <v>0</v>
      </c>
      <c r="J145" s="19">
        <f t="shared" si="20"/>
        <v>0</v>
      </c>
    </row>
    <row r="146" spans="2:10" ht="30" x14ac:dyDescent="0.25">
      <c r="B146" s="16" t="s">
        <v>225</v>
      </c>
      <c r="C146" s="24" t="s">
        <v>265</v>
      </c>
      <c r="D146" s="25" t="s">
        <v>217</v>
      </c>
      <c r="E146" s="27">
        <v>1</v>
      </c>
      <c r="F146" s="19">
        <v>0</v>
      </c>
      <c r="G146" s="19">
        <v>0</v>
      </c>
      <c r="H146" s="19">
        <f t="shared" si="27"/>
        <v>0</v>
      </c>
      <c r="I146" s="19">
        <f t="shared" si="28"/>
        <v>0</v>
      </c>
      <c r="J146" s="19">
        <f t="shared" si="20"/>
        <v>0</v>
      </c>
    </row>
    <row r="147" spans="2:10" ht="10.5" customHeight="1" x14ac:dyDescent="0.25">
      <c r="B147" s="20"/>
      <c r="C147" s="39"/>
      <c r="D147" s="40"/>
      <c r="E147" s="41"/>
      <c r="F147" s="23"/>
      <c r="G147" s="23"/>
      <c r="H147" s="23"/>
      <c r="I147" s="23"/>
      <c r="J147" s="23"/>
    </row>
    <row r="148" spans="2:10" ht="18.75" customHeight="1" x14ac:dyDescent="0.25">
      <c r="B148" s="46">
        <v>3</v>
      </c>
      <c r="C148" s="47" t="s">
        <v>629</v>
      </c>
      <c r="D148" s="48"/>
      <c r="E148" s="49"/>
      <c r="F148" s="49"/>
      <c r="G148" s="49"/>
      <c r="H148" s="49"/>
      <c r="I148" s="49"/>
      <c r="J148" s="50">
        <f>J149+J151+J164+J175+J186+J194+J197+J199+J201+J227+J245+J265</f>
        <v>0</v>
      </c>
    </row>
    <row r="149" spans="2:10" x14ac:dyDescent="0.25">
      <c r="B149" s="34" t="s">
        <v>466</v>
      </c>
      <c r="C149" s="35" t="s">
        <v>630</v>
      </c>
      <c r="D149" s="36"/>
      <c r="E149" s="37"/>
      <c r="F149" s="37"/>
      <c r="G149" s="37"/>
      <c r="H149" s="37"/>
      <c r="I149" s="37"/>
      <c r="J149" s="38">
        <f>J150</f>
        <v>0</v>
      </c>
    </row>
    <row r="150" spans="2:10" x14ac:dyDescent="0.25">
      <c r="B150" s="16" t="s">
        <v>632</v>
      </c>
      <c r="C150" s="17" t="s">
        <v>631</v>
      </c>
      <c r="D150" s="25" t="s">
        <v>217</v>
      </c>
      <c r="E150" s="27">
        <v>1</v>
      </c>
      <c r="F150" s="19">
        <v>0</v>
      </c>
      <c r="G150" s="19">
        <v>0</v>
      </c>
      <c r="H150" s="19">
        <f t="shared" ref="H150" si="29">E150*F150</f>
        <v>0</v>
      </c>
      <c r="I150" s="19">
        <f t="shared" ref="I150" si="30">E150*G150</f>
        <v>0</v>
      </c>
      <c r="J150" s="19">
        <f t="shared" ref="J150" si="31">H150+I150</f>
        <v>0</v>
      </c>
    </row>
    <row r="151" spans="2:10" x14ac:dyDescent="0.25">
      <c r="B151" s="34" t="s">
        <v>467</v>
      </c>
      <c r="C151" s="35" t="s">
        <v>295</v>
      </c>
      <c r="D151" s="36"/>
      <c r="E151" s="37"/>
      <c r="F151" s="37"/>
      <c r="G151" s="37"/>
      <c r="H151" s="37"/>
      <c r="I151" s="37"/>
      <c r="J151" s="38">
        <f>SUM(J152:J163)</f>
        <v>0</v>
      </c>
    </row>
    <row r="152" spans="2:10" x14ac:dyDescent="0.25">
      <c r="B152" s="16" t="s">
        <v>468</v>
      </c>
      <c r="C152" s="17" t="s">
        <v>41</v>
      </c>
      <c r="D152" s="18" t="s">
        <v>216</v>
      </c>
      <c r="E152" s="31">
        <v>1</v>
      </c>
      <c r="F152" s="19">
        <v>0</v>
      </c>
      <c r="G152" s="19">
        <v>0</v>
      </c>
      <c r="H152" s="19">
        <f t="shared" ref="H152:H154" si="32">E152*F152</f>
        <v>0</v>
      </c>
      <c r="I152" s="19">
        <f t="shared" ref="I152:I154" si="33">E152*G152</f>
        <v>0</v>
      </c>
      <c r="J152" s="19">
        <f t="shared" ref="J152:J154" si="34">H152+I152</f>
        <v>0</v>
      </c>
    </row>
    <row r="153" spans="2:10" x14ac:dyDescent="0.25">
      <c r="B153" s="16" t="s">
        <v>469</v>
      </c>
      <c r="C153" s="17" t="s">
        <v>298</v>
      </c>
      <c r="D153" s="18" t="s">
        <v>214</v>
      </c>
      <c r="E153" s="31">
        <v>60</v>
      </c>
      <c r="F153" s="19">
        <v>0</v>
      </c>
      <c r="G153" s="19">
        <v>0</v>
      </c>
      <c r="H153" s="19">
        <f t="shared" si="32"/>
        <v>0</v>
      </c>
      <c r="I153" s="19">
        <f t="shared" si="33"/>
        <v>0</v>
      </c>
      <c r="J153" s="19">
        <f t="shared" si="34"/>
        <v>0</v>
      </c>
    </row>
    <row r="154" spans="2:10" x14ac:dyDescent="0.25">
      <c r="B154" s="16" t="s">
        <v>470</v>
      </c>
      <c r="C154" s="17" t="s">
        <v>300</v>
      </c>
      <c r="D154" s="18" t="s">
        <v>214</v>
      </c>
      <c r="E154" s="31">
        <v>30</v>
      </c>
      <c r="F154" s="19">
        <v>0</v>
      </c>
      <c r="G154" s="19">
        <v>0</v>
      </c>
      <c r="H154" s="19">
        <f t="shared" si="32"/>
        <v>0</v>
      </c>
      <c r="I154" s="19">
        <f t="shared" si="33"/>
        <v>0</v>
      </c>
      <c r="J154" s="19">
        <f t="shared" si="34"/>
        <v>0</v>
      </c>
    </row>
    <row r="155" spans="2:10" x14ac:dyDescent="0.25">
      <c r="B155" s="16" t="s">
        <v>471</v>
      </c>
      <c r="C155" s="17" t="s">
        <v>47</v>
      </c>
      <c r="D155" s="18" t="s">
        <v>216</v>
      </c>
      <c r="E155" s="31">
        <v>40</v>
      </c>
      <c r="F155" s="19">
        <v>0</v>
      </c>
      <c r="G155" s="19">
        <v>0</v>
      </c>
      <c r="H155" s="19">
        <f t="shared" ref="H155:H163" si="35">E155*F155</f>
        <v>0</v>
      </c>
      <c r="I155" s="19">
        <f t="shared" ref="I155:I163" si="36">E155*G155</f>
        <v>0</v>
      </c>
      <c r="J155" s="19">
        <f t="shared" ref="J155:J163" si="37">H155+I155</f>
        <v>0</v>
      </c>
    </row>
    <row r="156" spans="2:10" x14ac:dyDescent="0.25">
      <c r="B156" s="16" t="s">
        <v>472</v>
      </c>
      <c r="C156" s="17" t="s">
        <v>48</v>
      </c>
      <c r="D156" s="18" t="s">
        <v>216</v>
      </c>
      <c r="E156" s="31">
        <v>40</v>
      </c>
      <c r="F156" s="19">
        <v>0</v>
      </c>
      <c r="G156" s="19">
        <v>0</v>
      </c>
      <c r="H156" s="19">
        <f t="shared" si="35"/>
        <v>0</v>
      </c>
      <c r="I156" s="19">
        <f t="shared" si="36"/>
        <v>0</v>
      </c>
      <c r="J156" s="19">
        <f t="shared" si="37"/>
        <v>0</v>
      </c>
    </row>
    <row r="157" spans="2:10" x14ac:dyDescent="0.25">
      <c r="B157" s="16" t="s">
        <v>473</v>
      </c>
      <c r="C157" s="17" t="s">
        <v>49</v>
      </c>
      <c r="D157" s="18" t="s">
        <v>216</v>
      </c>
      <c r="E157" s="31">
        <v>4</v>
      </c>
      <c r="F157" s="19">
        <v>0</v>
      </c>
      <c r="G157" s="19">
        <v>0</v>
      </c>
      <c r="H157" s="19">
        <f t="shared" si="35"/>
        <v>0</v>
      </c>
      <c r="I157" s="19">
        <f t="shared" si="36"/>
        <v>0</v>
      </c>
      <c r="J157" s="19">
        <f t="shared" si="37"/>
        <v>0</v>
      </c>
    </row>
    <row r="158" spans="2:10" x14ac:dyDescent="0.25">
      <c r="B158" s="16" t="s">
        <v>474</v>
      </c>
      <c r="C158" s="17" t="s">
        <v>50</v>
      </c>
      <c r="D158" s="18" t="s">
        <v>216</v>
      </c>
      <c r="E158" s="31">
        <v>4</v>
      </c>
      <c r="F158" s="19">
        <v>0</v>
      </c>
      <c r="G158" s="19">
        <v>0</v>
      </c>
      <c r="H158" s="19">
        <f t="shared" si="35"/>
        <v>0</v>
      </c>
      <c r="I158" s="19">
        <f t="shared" si="36"/>
        <v>0</v>
      </c>
      <c r="J158" s="19">
        <f t="shared" si="37"/>
        <v>0</v>
      </c>
    </row>
    <row r="159" spans="2:10" x14ac:dyDescent="0.25">
      <c r="B159" s="16" t="s">
        <v>475</v>
      </c>
      <c r="C159" s="17" t="s">
        <v>52</v>
      </c>
      <c r="D159" s="18" t="s">
        <v>216</v>
      </c>
      <c r="E159" s="31">
        <v>12</v>
      </c>
      <c r="F159" s="19">
        <v>0</v>
      </c>
      <c r="G159" s="19">
        <v>0</v>
      </c>
      <c r="H159" s="19">
        <f t="shared" si="35"/>
        <v>0</v>
      </c>
      <c r="I159" s="19">
        <f t="shared" si="36"/>
        <v>0</v>
      </c>
      <c r="J159" s="19">
        <f t="shared" si="37"/>
        <v>0</v>
      </c>
    </row>
    <row r="160" spans="2:10" ht="30" x14ac:dyDescent="0.25">
      <c r="B160" s="16" t="s">
        <v>633</v>
      </c>
      <c r="C160" s="17" t="s">
        <v>309</v>
      </c>
      <c r="D160" s="18" t="s">
        <v>214</v>
      </c>
      <c r="E160" s="31">
        <v>60</v>
      </c>
      <c r="F160" s="19">
        <v>0</v>
      </c>
      <c r="G160" s="19">
        <v>0</v>
      </c>
      <c r="H160" s="19">
        <f t="shared" si="35"/>
        <v>0</v>
      </c>
      <c r="I160" s="19">
        <f t="shared" si="36"/>
        <v>0</v>
      </c>
      <c r="J160" s="19">
        <f t="shared" si="37"/>
        <v>0</v>
      </c>
    </row>
    <row r="161" spans="2:10" x14ac:dyDescent="0.25">
      <c r="B161" s="16" t="s">
        <v>634</v>
      </c>
      <c r="C161" s="17" t="s">
        <v>313</v>
      </c>
      <c r="D161" s="18" t="s">
        <v>215</v>
      </c>
      <c r="E161" s="31">
        <v>85</v>
      </c>
      <c r="F161" s="19">
        <v>0</v>
      </c>
      <c r="G161" s="19">
        <v>0</v>
      </c>
      <c r="H161" s="19">
        <f t="shared" si="35"/>
        <v>0</v>
      </c>
      <c r="I161" s="19">
        <f t="shared" si="36"/>
        <v>0</v>
      </c>
      <c r="J161" s="19">
        <f t="shared" si="37"/>
        <v>0</v>
      </c>
    </row>
    <row r="162" spans="2:10" x14ac:dyDescent="0.25">
      <c r="B162" s="16" t="s">
        <v>635</v>
      </c>
      <c r="C162" s="17" t="s">
        <v>315</v>
      </c>
      <c r="D162" s="18" t="s">
        <v>216</v>
      </c>
      <c r="E162" s="31">
        <v>8</v>
      </c>
      <c r="F162" s="19">
        <v>0</v>
      </c>
      <c r="G162" s="19">
        <v>0</v>
      </c>
      <c r="H162" s="19">
        <f t="shared" si="35"/>
        <v>0</v>
      </c>
      <c r="I162" s="19">
        <f t="shared" si="36"/>
        <v>0</v>
      </c>
      <c r="J162" s="19">
        <f t="shared" si="37"/>
        <v>0</v>
      </c>
    </row>
    <row r="163" spans="2:10" x14ac:dyDescent="0.25">
      <c r="B163" s="16" t="s">
        <v>636</v>
      </c>
      <c r="C163" s="17" t="s">
        <v>317</v>
      </c>
      <c r="D163" s="18" t="s">
        <v>215</v>
      </c>
      <c r="E163" s="31">
        <v>60</v>
      </c>
      <c r="F163" s="19">
        <v>0</v>
      </c>
      <c r="G163" s="19">
        <v>0</v>
      </c>
      <c r="H163" s="19">
        <f t="shared" si="35"/>
        <v>0</v>
      </c>
      <c r="I163" s="19">
        <f t="shared" si="36"/>
        <v>0</v>
      </c>
      <c r="J163" s="19">
        <f t="shared" si="37"/>
        <v>0</v>
      </c>
    </row>
    <row r="164" spans="2:10" x14ac:dyDescent="0.25">
      <c r="B164" s="34" t="s">
        <v>476</v>
      </c>
      <c r="C164" s="35" t="s">
        <v>517</v>
      </c>
      <c r="D164" s="36"/>
      <c r="E164" s="37"/>
      <c r="F164" s="37"/>
      <c r="G164" s="37"/>
      <c r="H164" s="37"/>
      <c r="I164" s="37"/>
      <c r="J164" s="38">
        <f>SUM(J165:J174)</f>
        <v>0</v>
      </c>
    </row>
    <row r="165" spans="2:10" ht="30" x14ac:dyDescent="0.25">
      <c r="B165" s="16" t="s">
        <v>477</v>
      </c>
      <c r="C165" s="17" t="s">
        <v>518</v>
      </c>
      <c r="D165" s="18" t="s">
        <v>214</v>
      </c>
      <c r="E165" s="31">
        <v>30</v>
      </c>
      <c r="F165" s="19">
        <v>0</v>
      </c>
      <c r="G165" s="19">
        <v>0</v>
      </c>
      <c r="H165" s="19">
        <f t="shared" ref="H165" si="38">E165*F165</f>
        <v>0</v>
      </c>
      <c r="I165" s="19">
        <f t="shared" ref="I165" si="39">E165*G165</f>
        <v>0</v>
      </c>
      <c r="J165" s="19">
        <f t="shared" ref="J165" si="40">H165+I165</f>
        <v>0</v>
      </c>
    </row>
    <row r="166" spans="2:10" ht="30" x14ac:dyDescent="0.25">
      <c r="B166" s="16" t="s">
        <v>580</v>
      </c>
      <c r="C166" s="17" t="s">
        <v>519</v>
      </c>
      <c r="D166" s="18" t="s">
        <v>214</v>
      </c>
      <c r="E166" s="31">
        <v>160</v>
      </c>
      <c r="F166" s="19">
        <v>0</v>
      </c>
      <c r="G166" s="19">
        <v>0</v>
      </c>
      <c r="H166" s="19">
        <f t="shared" ref="H166:H174" si="41">E166*F166</f>
        <v>0</v>
      </c>
      <c r="I166" s="19">
        <f t="shared" ref="I166:I174" si="42">E166*G166</f>
        <v>0</v>
      </c>
      <c r="J166" s="19">
        <f t="shared" ref="J166:J174" si="43">H166+I166</f>
        <v>0</v>
      </c>
    </row>
    <row r="167" spans="2:10" ht="30" x14ac:dyDescent="0.25">
      <c r="B167" s="16" t="s">
        <v>581</v>
      </c>
      <c r="C167" s="17" t="s">
        <v>520</v>
      </c>
      <c r="D167" s="18" t="s">
        <v>214</v>
      </c>
      <c r="E167" s="31">
        <v>620</v>
      </c>
      <c r="F167" s="19">
        <v>0</v>
      </c>
      <c r="G167" s="19">
        <v>0</v>
      </c>
      <c r="H167" s="19">
        <f t="shared" si="41"/>
        <v>0</v>
      </c>
      <c r="I167" s="19">
        <f t="shared" si="42"/>
        <v>0</v>
      </c>
      <c r="J167" s="19">
        <f t="shared" si="43"/>
        <v>0</v>
      </c>
    </row>
    <row r="168" spans="2:10" ht="30" x14ac:dyDescent="0.25">
      <c r="B168" s="16" t="s">
        <v>582</v>
      </c>
      <c r="C168" s="17" t="s">
        <v>521</v>
      </c>
      <c r="D168" s="18" t="s">
        <v>214</v>
      </c>
      <c r="E168" s="31">
        <v>60</v>
      </c>
      <c r="F168" s="19">
        <v>0</v>
      </c>
      <c r="G168" s="19">
        <v>0</v>
      </c>
      <c r="H168" s="19">
        <f t="shared" si="41"/>
        <v>0</v>
      </c>
      <c r="I168" s="19">
        <f t="shared" si="42"/>
        <v>0</v>
      </c>
      <c r="J168" s="19">
        <f t="shared" si="43"/>
        <v>0</v>
      </c>
    </row>
    <row r="169" spans="2:10" ht="30" x14ac:dyDescent="0.25">
      <c r="B169" s="16" t="s">
        <v>583</v>
      </c>
      <c r="C169" s="17" t="s">
        <v>522</v>
      </c>
      <c r="D169" s="18" t="s">
        <v>214</v>
      </c>
      <c r="E169" s="31">
        <v>275</v>
      </c>
      <c r="F169" s="19">
        <v>0</v>
      </c>
      <c r="G169" s="19">
        <v>0</v>
      </c>
      <c r="H169" s="19">
        <f t="shared" si="41"/>
        <v>0</v>
      </c>
      <c r="I169" s="19">
        <f t="shared" si="42"/>
        <v>0</v>
      </c>
      <c r="J169" s="19">
        <f t="shared" si="43"/>
        <v>0</v>
      </c>
    </row>
    <row r="170" spans="2:10" ht="30" x14ac:dyDescent="0.25">
      <c r="B170" s="16" t="s">
        <v>584</v>
      </c>
      <c r="C170" s="17" t="s">
        <v>523</v>
      </c>
      <c r="D170" s="18" t="s">
        <v>214</v>
      </c>
      <c r="E170" s="31">
        <v>50</v>
      </c>
      <c r="F170" s="19">
        <v>0</v>
      </c>
      <c r="G170" s="19">
        <v>0</v>
      </c>
      <c r="H170" s="19">
        <f t="shared" si="41"/>
        <v>0</v>
      </c>
      <c r="I170" s="19">
        <f t="shared" si="42"/>
        <v>0</v>
      </c>
      <c r="J170" s="19">
        <f t="shared" si="43"/>
        <v>0</v>
      </c>
    </row>
    <row r="171" spans="2:10" ht="30" x14ac:dyDescent="0.25">
      <c r="B171" s="16" t="s">
        <v>585</v>
      </c>
      <c r="C171" s="17" t="s">
        <v>524</v>
      </c>
      <c r="D171" s="18" t="s">
        <v>214</v>
      </c>
      <c r="E171" s="31">
        <v>1900</v>
      </c>
      <c r="F171" s="19">
        <v>0</v>
      </c>
      <c r="G171" s="19">
        <v>0</v>
      </c>
      <c r="H171" s="19">
        <f t="shared" si="41"/>
        <v>0</v>
      </c>
      <c r="I171" s="19">
        <f t="shared" si="42"/>
        <v>0</v>
      </c>
      <c r="J171" s="19">
        <f t="shared" si="43"/>
        <v>0</v>
      </c>
    </row>
    <row r="172" spans="2:10" ht="30" x14ac:dyDescent="0.25">
      <c r="B172" s="16" t="s">
        <v>586</v>
      </c>
      <c r="C172" s="17" t="s">
        <v>525</v>
      </c>
      <c r="D172" s="18" t="s">
        <v>214</v>
      </c>
      <c r="E172" s="31">
        <v>3000</v>
      </c>
      <c r="F172" s="19">
        <v>0</v>
      </c>
      <c r="G172" s="19">
        <v>0</v>
      </c>
      <c r="H172" s="19">
        <f t="shared" si="41"/>
        <v>0</v>
      </c>
      <c r="I172" s="19">
        <f t="shared" si="42"/>
        <v>0</v>
      </c>
      <c r="J172" s="19">
        <f t="shared" si="43"/>
        <v>0</v>
      </c>
    </row>
    <row r="173" spans="2:10" ht="30" x14ac:dyDescent="0.25">
      <c r="B173" s="16" t="s">
        <v>587</v>
      </c>
      <c r="C173" s="17" t="s">
        <v>526</v>
      </c>
      <c r="D173" s="18" t="s">
        <v>214</v>
      </c>
      <c r="E173" s="31">
        <v>630</v>
      </c>
      <c r="F173" s="19">
        <v>0</v>
      </c>
      <c r="G173" s="19">
        <v>0</v>
      </c>
      <c r="H173" s="19">
        <f t="shared" si="41"/>
        <v>0</v>
      </c>
      <c r="I173" s="19">
        <f t="shared" si="42"/>
        <v>0</v>
      </c>
      <c r="J173" s="19">
        <f t="shared" si="43"/>
        <v>0</v>
      </c>
    </row>
    <row r="174" spans="2:10" ht="30" x14ac:dyDescent="0.25">
      <c r="B174" s="16" t="s">
        <v>588</v>
      </c>
      <c r="C174" s="17" t="s">
        <v>527</v>
      </c>
      <c r="D174" s="18" t="s">
        <v>214</v>
      </c>
      <c r="E174" s="31">
        <v>2150</v>
      </c>
      <c r="F174" s="19">
        <v>0</v>
      </c>
      <c r="G174" s="19">
        <v>0</v>
      </c>
      <c r="H174" s="19">
        <f t="shared" si="41"/>
        <v>0</v>
      </c>
      <c r="I174" s="19">
        <f t="shared" si="42"/>
        <v>0</v>
      </c>
      <c r="J174" s="19">
        <f t="shared" si="43"/>
        <v>0</v>
      </c>
    </row>
    <row r="175" spans="2:10" x14ac:dyDescent="0.25">
      <c r="B175" s="34" t="s">
        <v>478</v>
      </c>
      <c r="C175" s="35" t="s">
        <v>528</v>
      </c>
      <c r="D175" s="36"/>
      <c r="E175" s="37"/>
      <c r="F175" s="37"/>
      <c r="G175" s="37"/>
      <c r="H175" s="37"/>
      <c r="I175" s="37"/>
      <c r="J175" s="38">
        <f>SUM(J176:J185)</f>
        <v>0</v>
      </c>
    </row>
    <row r="176" spans="2:10" ht="30" x14ac:dyDescent="0.25">
      <c r="B176" s="16" t="s">
        <v>479</v>
      </c>
      <c r="C176" s="17" t="s">
        <v>534</v>
      </c>
      <c r="D176" s="18" t="s">
        <v>214</v>
      </c>
      <c r="E176" s="31">
        <v>90</v>
      </c>
      <c r="F176" s="19">
        <v>0</v>
      </c>
      <c r="G176" s="19">
        <v>0</v>
      </c>
      <c r="H176" s="19">
        <f t="shared" ref="H176" si="44">E176*F176</f>
        <v>0</v>
      </c>
      <c r="I176" s="19">
        <f t="shared" ref="I176" si="45">E176*G176</f>
        <v>0</v>
      </c>
      <c r="J176" s="19">
        <f t="shared" ref="J176" si="46">H176+I176</f>
        <v>0</v>
      </c>
    </row>
    <row r="177" spans="2:10" ht="30" x14ac:dyDescent="0.25">
      <c r="B177" s="16" t="s">
        <v>480</v>
      </c>
      <c r="C177" s="17" t="s">
        <v>535</v>
      </c>
      <c r="D177" s="18" t="s">
        <v>214</v>
      </c>
      <c r="E177" s="31">
        <v>95</v>
      </c>
      <c r="F177" s="19">
        <v>0</v>
      </c>
      <c r="G177" s="19">
        <v>0</v>
      </c>
      <c r="H177" s="19">
        <f t="shared" ref="H177:H185" si="47">E177*F177</f>
        <v>0</v>
      </c>
      <c r="I177" s="19">
        <f t="shared" ref="I177:I185" si="48">E177*G177</f>
        <v>0</v>
      </c>
      <c r="J177" s="19">
        <f t="shared" ref="J177:J185" si="49">H177+I177</f>
        <v>0</v>
      </c>
    </row>
    <row r="178" spans="2:10" ht="30" x14ac:dyDescent="0.25">
      <c r="B178" s="16" t="s">
        <v>481</v>
      </c>
      <c r="C178" s="17" t="s">
        <v>536</v>
      </c>
      <c r="D178" s="18" t="s">
        <v>214</v>
      </c>
      <c r="E178" s="31">
        <v>300</v>
      </c>
      <c r="F178" s="19">
        <v>0</v>
      </c>
      <c r="G178" s="19">
        <v>0</v>
      </c>
      <c r="H178" s="19">
        <f t="shared" si="47"/>
        <v>0</v>
      </c>
      <c r="I178" s="19">
        <f t="shared" si="48"/>
        <v>0</v>
      </c>
      <c r="J178" s="19">
        <f t="shared" si="49"/>
        <v>0</v>
      </c>
    </row>
    <row r="179" spans="2:10" ht="30" x14ac:dyDescent="0.25">
      <c r="B179" s="16" t="s">
        <v>482</v>
      </c>
      <c r="C179" s="17" t="s">
        <v>537</v>
      </c>
      <c r="D179" s="18" t="s">
        <v>214</v>
      </c>
      <c r="E179" s="31">
        <v>385</v>
      </c>
      <c r="F179" s="19">
        <v>0</v>
      </c>
      <c r="G179" s="19">
        <v>0</v>
      </c>
      <c r="H179" s="19">
        <f t="shared" si="47"/>
        <v>0</v>
      </c>
      <c r="I179" s="19">
        <f t="shared" si="48"/>
        <v>0</v>
      </c>
      <c r="J179" s="19">
        <f t="shared" si="49"/>
        <v>0</v>
      </c>
    </row>
    <row r="180" spans="2:10" ht="30" x14ac:dyDescent="0.25">
      <c r="B180" s="16" t="s">
        <v>483</v>
      </c>
      <c r="C180" s="17" t="s">
        <v>538</v>
      </c>
      <c r="D180" s="18" t="s">
        <v>214</v>
      </c>
      <c r="E180" s="31">
        <v>820</v>
      </c>
      <c r="F180" s="19">
        <v>0</v>
      </c>
      <c r="G180" s="19">
        <v>0</v>
      </c>
      <c r="H180" s="19">
        <f t="shared" si="47"/>
        <v>0</v>
      </c>
      <c r="I180" s="19">
        <f t="shared" si="48"/>
        <v>0</v>
      </c>
      <c r="J180" s="19">
        <f t="shared" si="49"/>
        <v>0</v>
      </c>
    </row>
    <row r="181" spans="2:10" x14ac:dyDescent="0.25">
      <c r="B181" s="16" t="s">
        <v>484</v>
      </c>
      <c r="C181" s="17" t="s">
        <v>539</v>
      </c>
      <c r="D181" s="18" t="s">
        <v>214</v>
      </c>
      <c r="E181" s="31">
        <v>6</v>
      </c>
      <c r="F181" s="19">
        <v>0</v>
      </c>
      <c r="G181" s="19">
        <v>0</v>
      </c>
      <c r="H181" s="19">
        <f t="shared" si="47"/>
        <v>0</v>
      </c>
      <c r="I181" s="19">
        <f t="shared" si="48"/>
        <v>0</v>
      </c>
      <c r="J181" s="19">
        <f t="shared" si="49"/>
        <v>0</v>
      </c>
    </row>
    <row r="182" spans="2:10" x14ac:dyDescent="0.25">
      <c r="B182" s="16" t="s">
        <v>485</v>
      </c>
      <c r="C182" s="17" t="s">
        <v>540</v>
      </c>
      <c r="D182" s="18" t="s">
        <v>214</v>
      </c>
      <c r="E182" s="31">
        <v>36</v>
      </c>
      <c r="F182" s="19">
        <v>0</v>
      </c>
      <c r="G182" s="19">
        <v>0</v>
      </c>
      <c r="H182" s="19">
        <f t="shared" si="47"/>
        <v>0</v>
      </c>
      <c r="I182" s="19">
        <f t="shared" si="48"/>
        <v>0</v>
      </c>
      <c r="J182" s="19">
        <f t="shared" si="49"/>
        <v>0</v>
      </c>
    </row>
    <row r="183" spans="2:10" x14ac:dyDescent="0.25">
      <c r="B183" s="16" t="s">
        <v>486</v>
      </c>
      <c r="C183" s="17" t="s">
        <v>541</v>
      </c>
      <c r="D183" s="18" t="s">
        <v>214</v>
      </c>
      <c r="E183" s="31">
        <v>54</v>
      </c>
      <c r="F183" s="19">
        <v>0</v>
      </c>
      <c r="G183" s="19">
        <v>0</v>
      </c>
      <c r="H183" s="19">
        <f t="shared" si="47"/>
        <v>0</v>
      </c>
      <c r="I183" s="19">
        <f t="shared" si="48"/>
        <v>0</v>
      </c>
      <c r="J183" s="19">
        <f t="shared" si="49"/>
        <v>0</v>
      </c>
    </row>
    <row r="184" spans="2:10" x14ac:dyDescent="0.25">
      <c r="B184" s="16" t="s">
        <v>487</v>
      </c>
      <c r="C184" s="17" t="s">
        <v>542</v>
      </c>
      <c r="D184" s="18" t="s">
        <v>214</v>
      </c>
      <c r="E184" s="31">
        <v>48</v>
      </c>
      <c r="F184" s="19">
        <v>0</v>
      </c>
      <c r="G184" s="19">
        <v>0</v>
      </c>
      <c r="H184" s="19">
        <f t="shared" si="47"/>
        <v>0</v>
      </c>
      <c r="I184" s="19">
        <f t="shared" si="48"/>
        <v>0</v>
      </c>
      <c r="J184" s="19">
        <f t="shared" si="49"/>
        <v>0</v>
      </c>
    </row>
    <row r="185" spans="2:10" x14ac:dyDescent="0.25">
      <c r="B185" s="16" t="s">
        <v>488</v>
      </c>
      <c r="C185" s="17" t="s">
        <v>543</v>
      </c>
      <c r="D185" s="18" t="s">
        <v>214</v>
      </c>
      <c r="E185" s="31">
        <v>45</v>
      </c>
      <c r="F185" s="19">
        <v>0</v>
      </c>
      <c r="G185" s="19">
        <v>0</v>
      </c>
      <c r="H185" s="19">
        <f t="shared" si="47"/>
        <v>0</v>
      </c>
      <c r="I185" s="19">
        <f t="shared" si="48"/>
        <v>0</v>
      </c>
      <c r="J185" s="19">
        <f t="shared" si="49"/>
        <v>0</v>
      </c>
    </row>
    <row r="186" spans="2:10" x14ac:dyDescent="0.25">
      <c r="B186" s="34" t="s">
        <v>489</v>
      </c>
      <c r="C186" s="35" t="s">
        <v>529</v>
      </c>
      <c r="D186" s="36"/>
      <c r="E186" s="37"/>
      <c r="F186" s="37"/>
      <c r="G186" s="37"/>
      <c r="H186" s="37"/>
      <c r="I186" s="37"/>
      <c r="J186" s="38">
        <f>SUM(J187:J193)</f>
        <v>0</v>
      </c>
    </row>
    <row r="187" spans="2:10" x14ac:dyDescent="0.25">
      <c r="B187" s="16" t="s">
        <v>490</v>
      </c>
      <c r="C187" s="17" t="s">
        <v>544</v>
      </c>
      <c r="D187" s="18" t="s">
        <v>217</v>
      </c>
      <c r="E187" s="31">
        <v>9</v>
      </c>
      <c r="F187" s="19">
        <v>0</v>
      </c>
      <c r="G187" s="19">
        <v>0</v>
      </c>
      <c r="H187" s="19">
        <f t="shared" ref="H187" si="50">E187*F187</f>
        <v>0</v>
      </c>
      <c r="I187" s="19">
        <f t="shared" ref="I187" si="51">E187*G187</f>
        <v>0</v>
      </c>
      <c r="J187" s="19">
        <f t="shared" ref="J187" si="52">H187+I187</f>
        <v>0</v>
      </c>
    </row>
    <row r="188" spans="2:10" x14ac:dyDescent="0.25">
      <c r="B188" s="16" t="s">
        <v>491</v>
      </c>
      <c r="C188" s="17" t="s">
        <v>545</v>
      </c>
      <c r="D188" s="18" t="s">
        <v>217</v>
      </c>
      <c r="E188" s="31">
        <v>10</v>
      </c>
      <c r="F188" s="19">
        <v>0</v>
      </c>
      <c r="G188" s="19">
        <v>0</v>
      </c>
      <c r="H188" s="19">
        <f t="shared" ref="H188:H193" si="53">E188*F188</f>
        <v>0</v>
      </c>
      <c r="I188" s="19">
        <f t="shared" ref="I188:I193" si="54">E188*G188</f>
        <v>0</v>
      </c>
      <c r="J188" s="19">
        <f t="shared" ref="J188:J193" si="55">H188+I188</f>
        <v>0</v>
      </c>
    </row>
    <row r="189" spans="2:10" x14ac:dyDescent="0.25">
      <c r="B189" s="16" t="s">
        <v>492</v>
      </c>
      <c r="C189" s="17" t="s">
        <v>546</v>
      </c>
      <c r="D189" s="18" t="s">
        <v>217</v>
      </c>
      <c r="E189" s="31">
        <v>2</v>
      </c>
      <c r="F189" s="19">
        <v>0</v>
      </c>
      <c r="G189" s="19">
        <v>0</v>
      </c>
      <c r="H189" s="19">
        <f t="shared" si="53"/>
        <v>0</v>
      </c>
      <c r="I189" s="19">
        <f t="shared" si="54"/>
        <v>0</v>
      </c>
      <c r="J189" s="19">
        <f t="shared" si="55"/>
        <v>0</v>
      </c>
    </row>
    <row r="190" spans="2:10" x14ac:dyDescent="0.25">
      <c r="B190" s="16" t="s">
        <v>494</v>
      </c>
      <c r="C190" s="17" t="s">
        <v>547</v>
      </c>
      <c r="D190" s="18" t="s">
        <v>217</v>
      </c>
      <c r="E190" s="31">
        <v>3</v>
      </c>
      <c r="F190" s="19">
        <v>0</v>
      </c>
      <c r="G190" s="19">
        <v>0</v>
      </c>
      <c r="H190" s="19">
        <f t="shared" si="53"/>
        <v>0</v>
      </c>
      <c r="I190" s="19">
        <f t="shared" si="54"/>
        <v>0</v>
      </c>
      <c r="J190" s="19">
        <f t="shared" si="55"/>
        <v>0</v>
      </c>
    </row>
    <row r="191" spans="2:10" x14ac:dyDescent="0.25">
      <c r="B191" s="16" t="s">
        <v>496</v>
      </c>
      <c r="C191" s="17" t="s">
        <v>548</v>
      </c>
      <c r="D191" s="18" t="s">
        <v>217</v>
      </c>
      <c r="E191" s="31">
        <v>2</v>
      </c>
      <c r="F191" s="19">
        <v>0</v>
      </c>
      <c r="G191" s="19">
        <v>0</v>
      </c>
      <c r="H191" s="19">
        <f t="shared" si="53"/>
        <v>0</v>
      </c>
      <c r="I191" s="19">
        <f t="shared" si="54"/>
        <v>0</v>
      </c>
      <c r="J191" s="19">
        <f t="shared" si="55"/>
        <v>0</v>
      </c>
    </row>
    <row r="192" spans="2:10" x14ac:dyDescent="0.25">
      <c r="B192" s="16" t="s">
        <v>515</v>
      </c>
      <c r="C192" s="17" t="s">
        <v>549</v>
      </c>
      <c r="D192" s="18" t="s">
        <v>217</v>
      </c>
      <c r="E192" s="31">
        <v>2</v>
      </c>
      <c r="F192" s="19">
        <v>0</v>
      </c>
      <c r="G192" s="19">
        <v>0</v>
      </c>
      <c r="H192" s="19">
        <f t="shared" si="53"/>
        <v>0</v>
      </c>
      <c r="I192" s="19">
        <f t="shared" si="54"/>
        <v>0</v>
      </c>
      <c r="J192" s="19">
        <f t="shared" si="55"/>
        <v>0</v>
      </c>
    </row>
    <row r="193" spans="2:10" x14ac:dyDescent="0.25">
      <c r="B193" s="16" t="s">
        <v>516</v>
      </c>
      <c r="C193" s="17" t="s">
        <v>550</v>
      </c>
      <c r="D193" s="18" t="s">
        <v>217</v>
      </c>
      <c r="E193" s="31">
        <v>1</v>
      </c>
      <c r="F193" s="19">
        <v>0</v>
      </c>
      <c r="G193" s="19">
        <v>0</v>
      </c>
      <c r="H193" s="19">
        <f t="shared" si="53"/>
        <v>0</v>
      </c>
      <c r="I193" s="19">
        <f t="shared" si="54"/>
        <v>0</v>
      </c>
      <c r="J193" s="19">
        <f t="shared" si="55"/>
        <v>0</v>
      </c>
    </row>
    <row r="194" spans="2:10" x14ac:dyDescent="0.25">
      <c r="B194" s="34" t="s">
        <v>638</v>
      </c>
      <c r="C194" s="35" t="s">
        <v>530</v>
      </c>
      <c r="D194" s="36"/>
      <c r="E194" s="37"/>
      <c r="F194" s="37"/>
      <c r="G194" s="37"/>
      <c r="H194" s="37"/>
      <c r="I194" s="37"/>
      <c r="J194" s="38">
        <f>SUM(J195:J196)</f>
        <v>0</v>
      </c>
    </row>
    <row r="195" spans="2:10" x14ac:dyDescent="0.25">
      <c r="B195" s="16" t="s">
        <v>639</v>
      </c>
      <c r="C195" s="17" t="s">
        <v>551</v>
      </c>
      <c r="D195" s="18" t="s">
        <v>217</v>
      </c>
      <c r="E195" s="31">
        <v>1</v>
      </c>
      <c r="F195" s="19">
        <v>0</v>
      </c>
      <c r="G195" s="19">
        <v>0</v>
      </c>
      <c r="H195" s="19">
        <f t="shared" ref="H195:H196" si="56">E195*F195</f>
        <v>0</v>
      </c>
      <c r="I195" s="19">
        <f t="shared" ref="I195:I196" si="57">E195*G195</f>
        <v>0</v>
      </c>
      <c r="J195" s="19">
        <f t="shared" ref="J195:J196" si="58">H195+I195</f>
        <v>0</v>
      </c>
    </row>
    <row r="196" spans="2:10" x14ac:dyDescent="0.25">
      <c r="B196" s="16" t="s">
        <v>640</v>
      </c>
      <c r="C196" s="17" t="s">
        <v>552</v>
      </c>
      <c r="D196" s="18" t="s">
        <v>217</v>
      </c>
      <c r="E196" s="31">
        <v>1</v>
      </c>
      <c r="F196" s="19">
        <v>0</v>
      </c>
      <c r="G196" s="19">
        <v>0</v>
      </c>
      <c r="H196" s="19">
        <f t="shared" si="56"/>
        <v>0</v>
      </c>
      <c r="I196" s="19">
        <f t="shared" si="57"/>
        <v>0</v>
      </c>
      <c r="J196" s="19">
        <f t="shared" si="58"/>
        <v>0</v>
      </c>
    </row>
    <row r="197" spans="2:10" x14ac:dyDescent="0.25">
      <c r="B197" s="34" t="s">
        <v>641</v>
      </c>
      <c r="C197" s="35" t="s">
        <v>531</v>
      </c>
      <c r="D197" s="36"/>
      <c r="E197" s="37"/>
      <c r="F197" s="37"/>
      <c r="G197" s="37"/>
      <c r="H197" s="37"/>
      <c r="I197" s="37"/>
      <c r="J197" s="38">
        <f>J198</f>
        <v>0</v>
      </c>
    </row>
    <row r="198" spans="2:10" ht="30" x14ac:dyDescent="0.25">
      <c r="B198" s="16" t="s">
        <v>642</v>
      </c>
      <c r="C198" s="17" t="s">
        <v>553</v>
      </c>
      <c r="D198" s="18" t="s">
        <v>217</v>
      </c>
      <c r="E198" s="31">
        <v>1</v>
      </c>
      <c r="F198" s="19">
        <v>0</v>
      </c>
      <c r="G198" s="19">
        <v>0</v>
      </c>
      <c r="H198" s="19">
        <f t="shared" ref="H198" si="59">E198*F198</f>
        <v>0</v>
      </c>
      <c r="I198" s="19">
        <f t="shared" ref="I198" si="60">E198*G198</f>
        <v>0</v>
      </c>
      <c r="J198" s="19">
        <f t="shared" ref="J198" si="61">H198+I198</f>
        <v>0</v>
      </c>
    </row>
    <row r="199" spans="2:10" x14ac:dyDescent="0.25">
      <c r="B199" s="34" t="s">
        <v>643</v>
      </c>
      <c r="C199" s="35" t="s">
        <v>532</v>
      </c>
      <c r="D199" s="36"/>
      <c r="E199" s="37"/>
      <c r="F199" s="37"/>
      <c r="G199" s="37"/>
      <c r="H199" s="37"/>
      <c r="I199" s="37"/>
      <c r="J199" s="38">
        <f>J200</f>
        <v>0</v>
      </c>
    </row>
    <row r="200" spans="2:10" ht="30" x14ac:dyDescent="0.25">
      <c r="B200" s="16" t="s">
        <v>644</v>
      </c>
      <c r="C200" s="17" t="s">
        <v>554</v>
      </c>
      <c r="D200" s="18" t="s">
        <v>217</v>
      </c>
      <c r="E200" s="31">
        <v>1</v>
      </c>
      <c r="F200" s="19">
        <v>0</v>
      </c>
      <c r="G200" s="19">
        <v>0</v>
      </c>
      <c r="H200" s="19">
        <f t="shared" ref="H200" si="62">E200*F200</f>
        <v>0</v>
      </c>
      <c r="I200" s="19">
        <f t="shared" ref="I200" si="63">E200*G200</f>
        <v>0</v>
      </c>
      <c r="J200" s="19">
        <f t="shared" ref="J200" si="64">H200+I200</f>
        <v>0</v>
      </c>
    </row>
    <row r="201" spans="2:10" x14ac:dyDescent="0.25">
      <c r="B201" s="34" t="s">
        <v>645</v>
      </c>
      <c r="C201" s="35" t="s">
        <v>533</v>
      </c>
      <c r="D201" s="36"/>
      <c r="E201" s="37"/>
      <c r="F201" s="37"/>
      <c r="G201" s="37"/>
      <c r="H201" s="37"/>
      <c r="I201" s="37"/>
      <c r="J201" s="38">
        <f>SUM(J202:J226)</f>
        <v>0</v>
      </c>
    </row>
    <row r="202" spans="2:10" ht="30" x14ac:dyDescent="0.25">
      <c r="B202" s="16" t="s">
        <v>646</v>
      </c>
      <c r="C202" s="17" t="s">
        <v>555</v>
      </c>
      <c r="D202" s="18" t="s">
        <v>217</v>
      </c>
      <c r="E202" s="31">
        <v>1</v>
      </c>
      <c r="F202" s="19">
        <v>0</v>
      </c>
      <c r="G202" s="19">
        <v>0</v>
      </c>
      <c r="H202" s="19">
        <f t="shared" ref="H202" si="65">E202*F202</f>
        <v>0</v>
      </c>
      <c r="I202" s="19">
        <f t="shared" ref="I202" si="66">E202*G202</f>
        <v>0</v>
      </c>
      <c r="J202" s="19">
        <f t="shared" ref="J202" si="67">H202+I202</f>
        <v>0</v>
      </c>
    </row>
    <row r="203" spans="2:10" ht="30" x14ac:dyDescent="0.25">
      <c r="B203" s="16" t="s">
        <v>647</v>
      </c>
      <c r="C203" s="17" t="s">
        <v>556</v>
      </c>
      <c r="D203" s="18" t="s">
        <v>217</v>
      </c>
      <c r="E203" s="31">
        <v>1</v>
      </c>
      <c r="F203" s="19">
        <v>0</v>
      </c>
      <c r="G203" s="19">
        <v>0</v>
      </c>
      <c r="H203" s="19">
        <f t="shared" ref="H203:H226" si="68">E203*F203</f>
        <v>0</v>
      </c>
      <c r="I203" s="19">
        <f t="shared" ref="I203:I226" si="69">E203*G203</f>
        <v>0</v>
      </c>
      <c r="J203" s="19">
        <f t="shared" ref="J203:J226" si="70">H203+I203</f>
        <v>0</v>
      </c>
    </row>
    <row r="204" spans="2:10" ht="30" x14ac:dyDescent="0.25">
      <c r="B204" s="16" t="s">
        <v>648</v>
      </c>
      <c r="C204" s="17" t="s">
        <v>557</v>
      </c>
      <c r="D204" s="18" t="s">
        <v>217</v>
      </c>
      <c r="E204" s="31">
        <v>1</v>
      </c>
      <c r="F204" s="19">
        <v>0</v>
      </c>
      <c r="G204" s="19">
        <v>0</v>
      </c>
      <c r="H204" s="19">
        <f t="shared" si="68"/>
        <v>0</v>
      </c>
      <c r="I204" s="19">
        <f t="shared" si="69"/>
        <v>0</v>
      </c>
      <c r="J204" s="19">
        <f t="shared" si="70"/>
        <v>0</v>
      </c>
    </row>
    <row r="205" spans="2:10" ht="30" x14ac:dyDescent="0.25">
      <c r="B205" s="16" t="s">
        <v>649</v>
      </c>
      <c r="C205" s="17" t="s">
        <v>558</v>
      </c>
      <c r="D205" s="18" t="s">
        <v>217</v>
      </c>
      <c r="E205" s="31">
        <v>1</v>
      </c>
      <c r="F205" s="19">
        <v>0</v>
      </c>
      <c r="G205" s="19">
        <v>0</v>
      </c>
      <c r="H205" s="19">
        <f t="shared" si="68"/>
        <v>0</v>
      </c>
      <c r="I205" s="19">
        <f t="shared" si="69"/>
        <v>0</v>
      </c>
      <c r="J205" s="19">
        <f t="shared" si="70"/>
        <v>0</v>
      </c>
    </row>
    <row r="206" spans="2:10" ht="30" x14ac:dyDescent="0.25">
      <c r="B206" s="16" t="s">
        <v>650</v>
      </c>
      <c r="C206" s="17" t="s">
        <v>559</v>
      </c>
      <c r="D206" s="18" t="s">
        <v>217</v>
      </c>
      <c r="E206" s="31">
        <v>1</v>
      </c>
      <c r="F206" s="19">
        <v>0</v>
      </c>
      <c r="G206" s="19">
        <v>0</v>
      </c>
      <c r="H206" s="19">
        <f t="shared" si="68"/>
        <v>0</v>
      </c>
      <c r="I206" s="19">
        <f t="shared" si="69"/>
        <v>0</v>
      </c>
      <c r="J206" s="19">
        <f t="shared" si="70"/>
        <v>0</v>
      </c>
    </row>
    <row r="207" spans="2:10" ht="30" x14ac:dyDescent="0.25">
      <c r="B207" s="16" t="s">
        <v>651</v>
      </c>
      <c r="C207" s="17" t="s">
        <v>560</v>
      </c>
      <c r="D207" s="18" t="s">
        <v>217</v>
      </c>
      <c r="E207" s="31">
        <v>1</v>
      </c>
      <c r="F207" s="19">
        <v>0</v>
      </c>
      <c r="G207" s="19">
        <v>0</v>
      </c>
      <c r="H207" s="19">
        <f t="shared" si="68"/>
        <v>0</v>
      </c>
      <c r="I207" s="19">
        <f t="shared" si="69"/>
        <v>0</v>
      </c>
      <c r="J207" s="19">
        <f t="shared" si="70"/>
        <v>0</v>
      </c>
    </row>
    <row r="208" spans="2:10" ht="30" x14ac:dyDescent="0.25">
      <c r="B208" s="16" t="s">
        <v>652</v>
      </c>
      <c r="C208" s="17" t="s">
        <v>561</v>
      </c>
      <c r="D208" s="18" t="s">
        <v>217</v>
      </c>
      <c r="E208" s="31">
        <v>1</v>
      </c>
      <c r="F208" s="19">
        <v>0</v>
      </c>
      <c r="G208" s="19">
        <v>0</v>
      </c>
      <c r="H208" s="19">
        <f t="shared" si="68"/>
        <v>0</v>
      </c>
      <c r="I208" s="19">
        <f t="shared" si="69"/>
        <v>0</v>
      </c>
      <c r="J208" s="19">
        <f t="shared" si="70"/>
        <v>0</v>
      </c>
    </row>
    <row r="209" spans="2:10" ht="30" x14ac:dyDescent="0.25">
      <c r="B209" s="16" t="s">
        <v>653</v>
      </c>
      <c r="C209" s="17" t="s">
        <v>562</v>
      </c>
      <c r="D209" s="18" t="s">
        <v>217</v>
      </c>
      <c r="E209" s="31">
        <v>1</v>
      </c>
      <c r="F209" s="19">
        <v>0</v>
      </c>
      <c r="G209" s="19">
        <v>0</v>
      </c>
      <c r="H209" s="19">
        <f t="shared" si="68"/>
        <v>0</v>
      </c>
      <c r="I209" s="19">
        <f t="shared" si="69"/>
        <v>0</v>
      </c>
      <c r="J209" s="19">
        <f t="shared" si="70"/>
        <v>0</v>
      </c>
    </row>
    <row r="210" spans="2:10" ht="30" x14ac:dyDescent="0.25">
      <c r="B210" s="16" t="s">
        <v>654</v>
      </c>
      <c r="C210" s="17" t="s">
        <v>563</v>
      </c>
      <c r="D210" s="18" t="s">
        <v>217</v>
      </c>
      <c r="E210" s="31">
        <v>1</v>
      </c>
      <c r="F210" s="19">
        <v>0</v>
      </c>
      <c r="G210" s="19">
        <v>0</v>
      </c>
      <c r="H210" s="19">
        <f t="shared" si="68"/>
        <v>0</v>
      </c>
      <c r="I210" s="19">
        <f t="shared" si="69"/>
        <v>0</v>
      </c>
      <c r="J210" s="19">
        <f t="shared" si="70"/>
        <v>0</v>
      </c>
    </row>
    <row r="211" spans="2:10" ht="30" x14ac:dyDescent="0.25">
      <c r="B211" s="16" t="s">
        <v>655</v>
      </c>
      <c r="C211" s="17" t="s">
        <v>564</v>
      </c>
      <c r="D211" s="18" t="s">
        <v>217</v>
      </c>
      <c r="E211" s="31">
        <v>1</v>
      </c>
      <c r="F211" s="19">
        <v>0</v>
      </c>
      <c r="G211" s="19">
        <v>0</v>
      </c>
      <c r="H211" s="19">
        <f t="shared" si="68"/>
        <v>0</v>
      </c>
      <c r="I211" s="19">
        <f t="shared" si="69"/>
        <v>0</v>
      </c>
      <c r="J211" s="19">
        <f t="shared" si="70"/>
        <v>0</v>
      </c>
    </row>
    <row r="212" spans="2:10" ht="30" x14ac:dyDescent="0.25">
      <c r="B212" s="16" t="s">
        <v>656</v>
      </c>
      <c r="C212" s="17" t="s">
        <v>565</v>
      </c>
      <c r="D212" s="18" t="s">
        <v>217</v>
      </c>
      <c r="E212" s="31">
        <v>1</v>
      </c>
      <c r="F212" s="19">
        <v>0</v>
      </c>
      <c r="G212" s="19">
        <v>0</v>
      </c>
      <c r="H212" s="19">
        <f t="shared" si="68"/>
        <v>0</v>
      </c>
      <c r="I212" s="19">
        <f t="shared" si="69"/>
        <v>0</v>
      </c>
      <c r="J212" s="19">
        <f t="shared" si="70"/>
        <v>0</v>
      </c>
    </row>
    <row r="213" spans="2:10" ht="30" x14ac:dyDescent="0.25">
      <c r="B213" s="16" t="s">
        <v>657</v>
      </c>
      <c r="C213" s="17" t="s">
        <v>566</v>
      </c>
      <c r="D213" s="18" t="s">
        <v>217</v>
      </c>
      <c r="E213" s="31">
        <v>1</v>
      </c>
      <c r="F213" s="19">
        <v>0</v>
      </c>
      <c r="G213" s="19">
        <v>0</v>
      </c>
      <c r="H213" s="19">
        <f t="shared" si="68"/>
        <v>0</v>
      </c>
      <c r="I213" s="19">
        <f t="shared" si="69"/>
        <v>0</v>
      </c>
      <c r="J213" s="19">
        <f t="shared" si="70"/>
        <v>0</v>
      </c>
    </row>
    <row r="214" spans="2:10" ht="30" x14ac:dyDescent="0.25">
      <c r="B214" s="16" t="s">
        <v>658</v>
      </c>
      <c r="C214" s="17" t="s">
        <v>567</v>
      </c>
      <c r="D214" s="18" t="s">
        <v>217</v>
      </c>
      <c r="E214" s="31">
        <v>1</v>
      </c>
      <c r="F214" s="19">
        <v>0</v>
      </c>
      <c r="G214" s="19">
        <v>0</v>
      </c>
      <c r="H214" s="19">
        <f t="shared" si="68"/>
        <v>0</v>
      </c>
      <c r="I214" s="19">
        <f t="shared" si="69"/>
        <v>0</v>
      </c>
      <c r="J214" s="19">
        <f t="shared" si="70"/>
        <v>0</v>
      </c>
    </row>
    <row r="215" spans="2:10" ht="30" x14ac:dyDescent="0.25">
      <c r="B215" s="16" t="s">
        <v>659</v>
      </c>
      <c r="C215" s="17" t="s">
        <v>568</v>
      </c>
      <c r="D215" s="18" t="s">
        <v>217</v>
      </c>
      <c r="E215" s="31">
        <v>1</v>
      </c>
      <c r="F215" s="19">
        <v>0</v>
      </c>
      <c r="G215" s="19">
        <v>0</v>
      </c>
      <c r="H215" s="19">
        <f t="shared" si="68"/>
        <v>0</v>
      </c>
      <c r="I215" s="19">
        <f t="shared" si="69"/>
        <v>0</v>
      </c>
      <c r="J215" s="19">
        <f t="shared" si="70"/>
        <v>0</v>
      </c>
    </row>
    <row r="216" spans="2:10" ht="30" x14ac:dyDescent="0.25">
      <c r="B216" s="16" t="s">
        <v>660</v>
      </c>
      <c r="C216" s="17" t="s">
        <v>569</v>
      </c>
      <c r="D216" s="18" t="s">
        <v>217</v>
      </c>
      <c r="E216" s="31">
        <v>1</v>
      </c>
      <c r="F216" s="19">
        <v>0</v>
      </c>
      <c r="G216" s="19">
        <v>0</v>
      </c>
      <c r="H216" s="19">
        <f t="shared" si="68"/>
        <v>0</v>
      </c>
      <c r="I216" s="19">
        <f t="shared" si="69"/>
        <v>0</v>
      </c>
      <c r="J216" s="19">
        <f t="shared" si="70"/>
        <v>0</v>
      </c>
    </row>
    <row r="217" spans="2:10" ht="30" x14ac:dyDescent="0.25">
      <c r="B217" s="16" t="s">
        <v>661</v>
      </c>
      <c r="C217" s="17" t="s">
        <v>570</v>
      </c>
      <c r="D217" s="18" t="s">
        <v>217</v>
      </c>
      <c r="E217" s="31">
        <v>1</v>
      </c>
      <c r="F217" s="19">
        <v>0</v>
      </c>
      <c r="G217" s="19">
        <v>0</v>
      </c>
      <c r="H217" s="19">
        <f t="shared" si="68"/>
        <v>0</v>
      </c>
      <c r="I217" s="19">
        <f t="shared" si="69"/>
        <v>0</v>
      </c>
      <c r="J217" s="19">
        <f t="shared" si="70"/>
        <v>0</v>
      </c>
    </row>
    <row r="218" spans="2:10" ht="30" x14ac:dyDescent="0.25">
      <c r="B218" s="16" t="s">
        <v>662</v>
      </c>
      <c r="C218" s="17" t="s">
        <v>571</v>
      </c>
      <c r="D218" s="18" t="s">
        <v>217</v>
      </c>
      <c r="E218" s="31">
        <v>1</v>
      </c>
      <c r="F218" s="19">
        <v>0</v>
      </c>
      <c r="G218" s="19">
        <v>0</v>
      </c>
      <c r="H218" s="19">
        <f t="shared" si="68"/>
        <v>0</v>
      </c>
      <c r="I218" s="19">
        <f t="shared" si="69"/>
        <v>0</v>
      </c>
      <c r="J218" s="19">
        <f t="shared" si="70"/>
        <v>0</v>
      </c>
    </row>
    <row r="219" spans="2:10" ht="30" x14ac:dyDescent="0.25">
      <c r="B219" s="16" t="s">
        <v>663</v>
      </c>
      <c r="C219" s="17" t="s">
        <v>572</v>
      </c>
      <c r="D219" s="18" t="s">
        <v>217</v>
      </c>
      <c r="E219" s="31">
        <v>1</v>
      </c>
      <c r="F219" s="19">
        <v>0</v>
      </c>
      <c r="G219" s="19">
        <v>0</v>
      </c>
      <c r="H219" s="19">
        <f t="shared" si="68"/>
        <v>0</v>
      </c>
      <c r="I219" s="19">
        <f t="shared" si="69"/>
        <v>0</v>
      </c>
      <c r="J219" s="19">
        <f t="shared" si="70"/>
        <v>0</v>
      </c>
    </row>
    <row r="220" spans="2:10" ht="30" x14ac:dyDescent="0.25">
      <c r="B220" s="16" t="s">
        <v>664</v>
      </c>
      <c r="C220" s="17" t="s">
        <v>573</v>
      </c>
      <c r="D220" s="18" t="s">
        <v>217</v>
      </c>
      <c r="E220" s="31">
        <v>1</v>
      </c>
      <c r="F220" s="19">
        <v>0</v>
      </c>
      <c r="G220" s="19">
        <v>0</v>
      </c>
      <c r="H220" s="19">
        <f t="shared" si="68"/>
        <v>0</v>
      </c>
      <c r="I220" s="19">
        <f t="shared" si="69"/>
        <v>0</v>
      </c>
      <c r="J220" s="19">
        <f t="shared" si="70"/>
        <v>0</v>
      </c>
    </row>
    <row r="221" spans="2:10" ht="30" x14ac:dyDescent="0.25">
      <c r="B221" s="16" t="s">
        <v>665</v>
      </c>
      <c r="C221" s="17" t="s">
        <v>574</v>
      </c>
      <c r="D221" s="18" t="s">
        <v>217</v>
      </c>
      <c r="E221" s="31">
        <v>1</v>
      </c>
      <c r="F221" s="19">
        <v>0</v>
      </c>
      <c r="G221" s="19">
        <v>0</v>
      </c>
      <c r="H221" s="19">
        <f t="shared" si="68"/>
        <v>0</v>
      </c>
      <c r="I221" s="19">
        <f t="shared" si="69"/>
        <v>0</v>
      </c>
      <c r="J221" s="19">
        <f t="shared" si="70"/>
        <v>0</v>
      </c>
    </row>
    <row r="222" spans="2:10" ht="30" x14ac:dyDescent="0.25">
      <c r="B222" s="16" t="s">
        <v>666</v>
      </c>
      <c r="C222" s="17" t="s">
        <v>575</v>
      </c>
      <c r="D222" s="18" t="s">
        <v>217</v>
      </c>
      <c r="E222" s="31">
        <v>1</v>
      </c>
      <c r="F222" s="19">
        <v>0</v>
      </c>
      <c r="G222" s="19">
        <v>0</v>
      </c>
      <c r="H222" s="19">
        <f t="shared" si="68"/>
        <v>0</v>
      </c>
      <c r="I222" s="19">
        <f t="shared" si="69"/>
        <v>0</v>
      </c>
      <c r="J222" s="19">
        <f t="shared" si="70"/>
        <v>0</v>
      </c>
    </row>
    <row r="223" spans="2:10" ht="30" x14ac:dyDescent="0.25">
      <c r="B223" s="16" t="s">
        <v>667</v>
      </c>
      <c r="C223" s="17" t="s">
        <v>576</v>
      </c>
      <c r="D223" s="18" t="s">
        <v>217</v>
      </c>
      <c r="E223" s="31">
        <v>1</v>
      </c>
      <c r="F223" s="19">
        <v>0</v>
      </c>
      <c r="G223" s="19">
        <v>0</v>
      </c>
      <c r="H223" s="19">
        <f t="shared" si="68"/>
        <v>0</v>
      </c>
      <c r="I223" s="19">
        <f t="shared" si="69"/>
        <v>0</v>
      </c>
      <c r="J223" s="19">
        <f t="shared" si="70"/>
        <v>0</v>
      </c>
    </row>
    <row r="224" spans="2:10" ht="30" x14ac:dyDescent="0.25">
      <c r="B224" s="16" t="s">
        <v>668</v>
      </c>
      <c r="C224" s="17" t="s">
        <v>577</v>
      </c>
      <c r="D224" s="18" t="s">
        <v>217</v>
      </c>
      <c r="E224" s="31">
        <v>1</v>
      </c>
      <c r="F224" s="19">
        <v>0</v>
      </c>
      <c r="G224" s="19">
        <v>0</v>
      </c>
      <c r="H224" s="19">
        <f t="shared" si="68"/>
        <v>0</v>
      </c>
      <c r="I224" s="19">
        <f t="shared" si="69"/>
        <v>0</v>
      </c>
      <c r="J224" s="19">
        <f t="shared" si="70"/>
        <v>0</v>
      </c>
    </row>
    <row r="225" spans="2:10" ht="30" x14ac:dyDescent="0.25">
      <c r="B225" s="16" t="s">
        <v>669</v>
      </c>
      <c r="C225" s="17" t="s">
        <v>578</v>
      </c>
      <c r="D225" s="18" t="s">
        <v>217</v>
      </c>
      <c r="E225" s="31">
        <v>1</v>
      </c>
      <c r="F225" s="19">
        <v>0</v>
      </c>
      <c r="G225" s="19">
        <v>0</v>
      </c>
      <c r="H225" s="19">
        <f t="shared" si="68"/>
        <v>0</v>
      </c>
      <c r="I225" s="19">
        <f t="shared" si="69"/>
        <v>0</v>
      </c>
      <c r="J225" s="19">
        <f t="shared" si="70"/>
        <v>0</v>
      </c>
    </row>
    <row r="226" spans="2:10" ht="30" x14ac:dyDescent="0.25">
      <c r="B226" s="16" t="s">
        <v>670</v>
      </c>
      <c r="C226" s="17" t="s">
        <v>579</v>
      </c>
      <c r="D226" s="18" t="s">
        <v>217</v>
      </c>
      <c r="E226" s="31">
        <v>1</v>
      </c>
      <c r="F226" s="19">
        <v>0</v>
      </c>
      <c r="G226" s="19">
        <v>0</v>
      </c>
      <c r="H226" s="19">
        <f t="shared" si="68"/>
        <v>0</v>
      </c>
      <c r="I226" s="19">
        <f t="shared" si="69"/>
        <v>0</v>
      </c>
      <c r="J226" s="19">
        <f t="shared" si="70"/>
        <v>0</v>
      </c>
    </row>
    <row r="227" spans="2:10" x14ac:dyDescent="0.25">
      <c r="B227" s="34" t="s">
        <v>671</v>
      </c>
      <c r="C227" s="35" t="s">
        <v>514</v>
      </c>
      <c r="D227" s="36"/>
      <c r="E227" s="37"/>
      <c r="F227" s="37"/>
      <c r="G227" s="37"/>
      <c r="H227" s="37"/>
      <c r="I227" s="37"/>
      <c r="J227" s="38">
        <f>SUM(J228:J244)</f>
        <v>0</v>
      </c>
    </row>
    <row r="228" spans="2:10" ht="30" x14ac:dyDescent="0.25">
      <c r="B228" s="16" t="s">
        <v>672</v>
      </c>
      <c r="C228" s="17" t="s">
        <v>497</v>
      </c>
      <c r="D228" s="18" t="s">
        <v>217</v>
      </c>
      <c r="E228" s="31">
        <v>10</v>
      </c>
      <c r="F228" s="19">
        <v>0</v>
      </c>
      <c r="G228" s="19">
        <v>0</v>
      </c>
      <c r="H228" s="19">
        <f t="shared" ref="H228" si="71">E228*F228</f>
        <v>0</v>
      </c>
      <c r="I228" s="19">
        <f t="shared" ref="I228" si="72">E228*G228</f>
        <v>0</v>
      </c>
      <c r="J228" s="19">
        <f t="shared" ref="J228" si="73">H228+I228</f>
        <v>0</v>
      </c>
    </row>
    <row r="229" spans="2:10" ht="30" x14ac:dyDescent="0.25">
      <c r="B229" s="16" t="s">
        <v>673</v>
      </c>
      <c r="C229" s="17" t="s">
        <v>498</v>
      </c>
      <c r="D229" s="18" t="s">
        <v>217</v>
      </c>
      <c r="E229" s="31">
        <v>12</v>
      </c>
      <c r="F229" s="19">
        <v>0</v>
      </c>
      <c r="G229" s="19">
        <v>0</v>
      </c>
      <c r="H229" s="19">
        <f t="shared" ref="H229:H244" si="74">E229*F229</f>
        <v>0</v>
      </c>
      <c r="I229" s="19">
        <f t="shared" ref="I229:I244" si="75">E229*G229</f>
        <v>0</v>
      </c>
      <c r="J229" s="19">
        <f t="shared" ref="J229:J244" si="76">H229+I229</f>
        <v>0</v>
      </c>
    </row>
    <row r="230" spans="2:10" ht="30" x14ac:dyDescent="0.25">
      <c r="B230" s="16" t="s">
        <v>674</v>
      </c>
      <c r="C230" s="17" t="s">
        <v>499</v>
      </c>
      <c r="D230" s="18" t="s">
        <v>217</v>
      </c>
      <c r="E230" s="31">
        <v>36</v>
      </c>
      <c r="F230" s="19">
        <v>0</v>
      </c>
      <c r="G230" s="19">
        <v>0</v>
      </c>
      <c r="H230" s="19">
        <f t="shared" si="74"/>
        <v>0</v>
      </c>
      <c r="I230" s="19">
        <f t="shared" si="75"/>
        <v>0</v>
      </c>
      <c r="J230" s="19">
        <f t="shared" si="76"/>
        <v>0</v>
      </c>
    </row>
    <row r="231" spans="2:10" ht="30" x14ac:dyDescent="0.25">
      <c r="B231" s="16" t="s">
        <v>675</v>
      </c>
      <c r="C231" s="17" t="s">
        <v>500</v>
      </c>
      <c r="D231" s="18" t="s">
        <v>217</v>
      </c>
      <c r="E231" s="31">
        <v>4</v>
      </c>
      <c r="F231" s="19">
        <v>0</v>
      </c>
      <c r="G231" s="19">
        <v>0</v>
      </c>
      <c r="H231" s="19">
        <f t="shared" si="74"/>
        <v>0</v>
      </c>
      <c r="I231" s="19">
        <f t="shared" si="75"/>
        <v>0</v>
      </c>
      <c r="J231" s="19">
        <f t="shared" si="76"/>
        <v>0</v>
      </c>
    </row>
    <row r="232" spans="2:10" ht="30" x14ac:dyDescent="0.25">
      <c r="B232" s="16" t="s">
        <v>676</v>
      </c>
      <c r="C232" s="17" t="s">
        <v>501</v>
      </c>
      <c r="D232" s="18" t="s">
        <v>217</v>
      </c>
      <c r="E232" s="31">
        <v>175</v>
      </c>
      <c r="F232" s="19">
        <v>0</v>
      </c>
      <c r="G232" s="19">
        <v>0</v>
      </c>
      <c r="H232" s="19">
        <f t="shared" si="74"/>
        <v>0</v>
      </c>
      <c r="I232" s="19">
        <f t="shared" si="75"/>
        <v>0</v>
      </c>
      <c r="J232" s="19">
        <f t="shared" si="76"/>
        <v>0</v>
      </c>
    </row>
    <row r="233" spans="2:10" ht="30" x14ac:dyDescent="0.25">
      <c r="B233" s="16" t="s">
        <v>677</v>
      </c>
      <c r="C233" s="17" t="s">
        <v>502</v>
      </c>
      <c r="D233" s="18" t="s">
        <v>217</v>
      </c>
      <c r="E233" s="31">
        <v>16</v>
      </c>
      <c r="F233" s="19">
        <v>0</v>
      </c>
      <c r="G233" s="19">
        <v>0</v>
      </c>
      <c r="H233" s="19">
        <f t="shared" si="74"/>
        <v>0</v>
      </c>
      <c r="I233" s="19">
        <f t="shared" si="75"/>
        <v>0</v>
      </c>
      <c r="J233" s="19">
        <f t="shared" si="76"/>
        <v>0</v>
      </c>
    </row>
    <row r="234" spans="2:10" ht="30" x14ac:dyDescent="0.25">
      <c r="B234" s="16" t="s">
        <v>678</v>
      </c>
      <c r="C234" s="17" t="s">
        <v>503</v>
      </c>
      <c r="D234" s="18" t="s">
        <v>217</v>
      </c>
      <c r="E234" s="31">
        <v>127</v>
      </c>
      <c r="F234" s="19">
        <v>0</v>
      </c>
      <c r="G234" s="19">
        <v>0</v>
      </c>
      <c r="H234" s="19">
        <f t="shared" si="74"/>
        <v>0</v>
      </c>
      <c r="I234" s="19">
        <f t="shared" si="75"/>
        <v>0</v>
      </c>
      <c r="J234" s="19">
        <f t="shared" si="76"/>
        <v>0</v>
      </c>
    </row>
    <row r="235" spans="2:10" ht="30" x14ac:dyDescent="0.25">
      <c r="B235" s="16" t="s">
        <v>679</v>
      </c>
      <c r="C235" s="17" t="s">
        <v>504</v>
      </c>
      <c r="D235" s="18" t="s">
        <v>217</v>
      </c>
      <c r="E235" s="31">
        <v>10</v>
      </c>
      <c r="F235" s="19">
        <v>0</v>
      </c>
      <c r="G235" s="19">
        <v>0</v>
      </c>
      <c r="H235" s="19">
        <f t="shared" si="74"/>
        <v>0</v>
      </c>
      <c r="I235" s="19">
        <f t="shared" si="75"/>
        <v>0</v>
      </c>
      <c r="J235" s="19">
        <f t="shared" si="76"/>
        <v>0</v>
      </c>
    </row>
    <row r="236" spans="2:10" ht="30" x14ac:dyDescent="0.25">
      <c r="B236" s="16" t="s">
        <v>680</v>
      </c>
      <c r="C236" s="17" t="s">
        <v>505</v>
      </c>
      <c r="D236" s="18" t="s">
        <v>217</v>
      </c>
      <c r="E236" s="31">
        <v>44</v>
      </c>
      <c r="F236" s="19">
        <v>0</v>
      </c>
      <c r="G236" s="19">
        <v>0</v>
      </c>
      <c r="H236" s="19">
        <f t="shared" si="74"/>
        <v>0</v>
      </c>
      <c r="I236" s="19">
        <f t="shared" si="75"/>
        <v>0</v>
      </c>
      <c r="J236" s="19">
        <f t="shared" si="76"/>
        <v>0</v>
      </c>
    </row>
    <row r="237" spans="2:10" ht="30" x14ac:dyDescent="0.25">
      <c r="B237" s="16" t="s">
        <v>681</v>
      </c>
      <c r="C237" s="17" t="s">
        <v>506</v>
      </c>
      <c r="D237" s="18" t="s">
        <v>217</v>
      </c>
      <c r="E237" s="31">
        <v>44</v>
      </c>
      <c r="F237" s="19">
        <v>0</v>
      </c>
      <c r="G237" s="19">
        <v>0</v>
      </c>
      <c r="H237" s="19">
        <f t="shared" si="74"/>
        <v>0</v>
      </c>
      <c r="I237" s="19">
        <f t="shared" si="75"/>
        <v>0</v>
      </c>
      <c r="J237" s="19">
        <f t="shared" si="76"/>
        <v>0</v>
      </c>
    </row>
    <row r="238" spans="2:10" x14ac:dyDescent="0.25">
      <c r="B238" s="16" t="s">
        <v>682</v>
      </c>
      <c r="C238" s="17" t="s">
        <v>507</v>
      </c>
      <c r="D238" s="18" t="s">
        <v>217</v>
      </c>
      <c r="E238" s="31">
        <v>44</v>
      </c>
      <c r="F238" s="19">
        <v>0</v>
      </c>
      <c r="G238" s="19">
        <v>0</v>
      </c>
      <c r="H238" s="19">
        <f t="shared" si="74"/>
        <v>0</v>
      </c>
      <c r="I238" s="19">
        <f t="shared" si="75"/>
        <v>0</v>
      </c>
      <c r="J238" s="19">
        <f t="shared" si="76"/>
        <v>0</v>
      </c>
    </row>
    <row r="239" spans="2:10" x14ac:dyDescent="0.25">
      <c r="B239" s="16" t="s">
        <v>683</v>
      </c>
      <c r="C239" s="17" t="s">
        <v>508</v>
      </c>
      <c r="D239" s="18" t="s">
        <v>217</v>
      </c>
      <c r="E239" s="31">
        <v>39</v>
      </c>
      <c r="F239" s="19">
        <v>0</v>
      </c>
      <c r="G239" s="19">
        <v>0</v>
      </c>
      <c r="H239" s="19">
        <f t="shared" si="74"/>
        <v>0</v>
      </c>
      <c r="I239" s="19">
        <f t="shared" si="75"/>
        <v>0</v>
      </c>
      <c r="J239" s="19">
        <f t="shared" si="76"/>
        <v>0</v>
      </c>
    </row>
    <row r="240" spans="2:10" ht="30" x14ac:dyDescent="0.25">
      <c r="B240" s="16" t="s">
        <v>684</v>
      </c>
      <c r="C240" s="17" t="s">
        <v>509</v>
      </c>
      <c r="D240" s="18" t="s">
        <v>217</v>
      </c>
      <c r="E240" s="31">
        <v>33</v>
      </c>
      <c r="F240" s="19">
        <v>0</v>
      </c>
      <c r="G240" s="19">
        <v>0</v>
      </c>
      <c r="H240" s="19">
        <f t="shared" si="74"/>
        <v>0</v>
      </c>
      <c r="I240" s="19">
        <f t="shared" si="75"/>
        <v>0</v>
      </c>
      <c r="J240" s="19">
        <f t="shared" si="76"/>
        <v>0</v>
      </c>
    </row>
    <row r="241" spans="2:10" x14ac:dyDescent="0.25">
      <c r="B241" s="16" t="s">
        <v>685</v>
      </c>
      <c r="C241" s="17" t="s">
        <v>510</v>
      </c>
      <c r="D241" s="18" t="s">
        <v>217</v>
      </c>
      <c r="E241" s="31">
        <v>2</v>
      </c>
      <c r="F241" s="19">
        <v>0</v>
      </c>
      <c r="G241" s="19">
        <v>0</v>
      </c>
      <c r="H241" s="19">
        <f t="shared" si="74"/>
        <v>0</v>
      </c>
      <c r="I241" s="19">
        <f t="shared" si="75"/>
        <v>0</v>
      </c>
      <c r="J241" s="19">
        <f t="shared" si="76"/>
        <v>0</v>
      </c>
    </row>
    <row r="242" spans="2:10" x14ac:dyDescent="0.25">
      <c r="B242" s="16" t="s">
        <v>686</v>
      </c>
      <c r="C242" s="17" t="s">
        <v>511</v>
      </c>
      <c r="D242" s="18" t="s">
        <v>217</v>
      </c>
      <c r="E242" s="31">
        <v>10</v>
      </c>
      <c r="F242" s="19">
        <v>0</v>
      </c>
      <c r="G242" s="19">
        <v>0</v>
      </c>
      <c r="H242" s="19">
        <f t="shared" si="74"/>
        <v>0</v>
      </c>
      <c r="I242" s="19">
        <f t="shared" si="75"/>
        <v>0</v>
      </c>
      <c r="J242" s="19">
        <f t="shared" si="76"/>
        <v>0</v>
      </c>
    </row>
    <row r="243" spans="2:10" ht="30" x14ac:dyDescent="0.25">
      <c r="B243" s="16" t="s">
        <v>687</v>
      </c>
      <c r="C243" s="17" t="s">
        <v>512</v>
      </c>
      <c r="D243" s="18" t="s">
        <v>217</v>
      </c>
      <c r="E243" s="31">
        <v>2</v>
      </c>
      <c r="F243" s="19">
        <v>0</v>
      </c>
      <c r="G243" s="19">
        <v>0</v>
      </c>
      <c r="H243" s="19">
        <f t="shared" si="74"/>
        <v>0</v>
      </c>
      <c r="I243" s="19">
        <f t="shared" si="75"/>
        <v>0</v>
      </c>
      <c r="J243" s="19">
        <f t="shared" si="76"/>
        <v>0</v>
      </c>
    </row>
    <row r="244" spans="2:10" x14ac:dyDescent="0.25">
      <c r="B244" s="16" t="s">
        <v>688</v>
      </c>
      <c r="C244" s="17" t="s">
        <v>513</v>
      </c>
      <c r="D244" s="18" t="s">
        <v>217</v>
      </c>
      <c r="E244" s="31">
        <v>4</v>
      </c>
      <c r="F244" s="19">
        <v>0</v>
      </c>
      <c r="G244" s="19">
        <v>0</v>
      </c>
      <c r="H244" s="19">
        <f t="shared" si="74"/>
        <v>0</v>
      </c>
      <c r="I244" s="19">
        <f t="shared" si="75"/>
        <v>0</v>
      </c>
      <c r="J244" s="19">
        <f t="shared" si="76"/>
        <v>0</v>
      </c>
    </row>
    <row r="245" spans="2:10" x14ac:dyDescent="0.25">
      <c r="B245" s="34" t="s">
        <v>689</v>
      </c>
      <c r="C245" s="35" t="s">
        <v>786</v>
      </c>
      <c r="D245" s="36"/>
      <c r="E245" s="37"/>
      <c r="F245" s="37"/>
      <c r="G245" s="37"/>
      <c r="H245" s="37"/>
      <c r="I245" s="37"/>
      <c r="J245" s="38">
        <f>SUM(J246:J264)</f>
        <v>0</v>
      </c>
    </row>
    <row r="246" spans="2:10" x14ac:dyDescent="0.25">
      <c r="B246" s="16" t="s">
        <v>690</v>
      </c>
      <c r="C246" s="17" t="s">
        <v>589</v>
      </c>
      <c r="D246" s="18" t="s">
        <v>214</v>
      </c>
      <c r="E246" s="31">
        <v>730</v>
      </c>
      <c r="F246" s="19">
        <v>0</v>
      </c>
      <c r="G246" s="19">
        <v>0</v>
      </c>
      <c r="H246" s="19">
        <f t="shared" ref="H246" si="77">E246*F246</f>
        <v>0</v>
      </c>
      <c r="I246" s="19">
        <f t="shared" ref="I246" si="78">E246*G246</f>
        <v>0</v>
      </c>
      <c r="J246" s="19">
        <f t="shared" ref="J246" si="79">H246+I246</f>
        <v>0</v>
      </c>
    </row>
    <row r="247" spans="2:10" x14ac:dyDescent="0.25">
      <c r="B247" s="16" t="s">
        <v>691</v>
      </c>
      <c r="C247" s="17" t="s">
        <v>600</v>
      </c>
      <c r="D247" s="18" t="s">
        <v>214</v>
      </c>
      <c r="E247" s="31">
        <v>5</v>
      </c>
      <c r="F247" s="19">
        <v>0</v>
      </c>
      <c r="G247" s="19">
        <v>0</v>
      </c>
      <c r="H247" s="19">
        <f t="shared" ref="H247:H264" si="80">E247*F247</f>
        <v>0</v>
      </c>
      <c r="I247" s="19">
        <f t="shared" ref="I247:I264" si="81">E247*G247</f>
        <v>0</v>
      </c>
      <c r="J247" s="19">
        <f t="shared" ref="J247:J264" si="82">H247+I247</f>
        <v>0</v>
      </c>
    </row>
    <row r="248" spans="2:10" x14ac:dyDescent="0.25">
      <c r="B248" s="16" t="s">
        <v>692</v>
      </c>
      <c r="C248" s="17" t="s">
        <v>590</v>
      </c>
      <c r="D248" s="18" t="s">
        <v>601</v>
      </c>
      <c r="E248" s="31">
        <v>600</v>
      </c>
      <c r="F248" s="19">
        <v>0</v>
      </c>
      <c r="G248" s="19">
        <v>0</v>
      </c>
      <c r="H248" s="19">
        <f t="shared" si="80"/>
        <v>0</v>
      </c>
      <c r="I248" s="19">
        <f t="shared" si="81"/>
        <v>0</v>
      </c>
      <c r="J248" s="19">
        <f t="shared" si="82"/>
        <v>0</v>
      </c>
    </row>
    <row r="249" spans="2:10" x14ac:dyDescent="0.25">
      <c r="B249" s="16" t="s">
        <v>693</v>
      </c>
      <c r="C249" s="17" t="s">
        <v>591</v>
      </c>
      <c r="D249" s="18" t="s">
        <v>217</v>
      </c>
      <c r="E249" s="31">
        <v>40</v>
      </c>
      <c r="F249" s="19">
        <v>0</v>
      </c>
      <c r="G249" s="19">
        <v>0</v>
      </c>
      <c r="H249" s="19">
        <f t="shared" si="80"/>
        <v>0</v>
      </c>
      <c r="I249" s="19">
        <f t="shared" si="81"/>
        <v>0</v>
      </c>
      <c r="J249" s="19">
        <f t="shared" si="82"/>
        <v>0</v>
      </c>
    </row>
    <row r="250" spans="2:10" x14ac:dyDescent="0.25">
      <c r="B250" s="16" t="s">
        <v>694</v>
      </c>
      <c r="C250" s="17" t="s">
        <v>614</v>
      </c>
      <c r="D250" s="18" t="s">
        <v>217</v>
      </c>
      <c r="E250" s="31">
        <v>60</v>
      </c>
      <c r="F250" s="19">
        <v>0</v>
      </c>
      <c r="G250" s="19">
        <v>0</v>
      </c>
      <c r="H250" s="19">
        <f t="shared" si="80"/>
        <v>0</v>
      </c>
      <c r="I250" s="19">
        <f t="shared" si="81"/>
        <v>0</v>
      </c>
      <c r="J250" s="19">
        <f t="shared" si="82"/>
        <v>0</v>
      </c>
    </row>
    <row r="251" spans="2:10" ht="30" x14ac:dyDescent="0.25">
      <c r="B251" s="16" t="s">
        <v>695</v>
      </c>
      <c r="C251" s="17" t="s">
        <v>615</v>
      </c>
      <c r="D251" s="18" t="s">
        <v>217</v>
      </c>
      <c r="E251" s="31">
        <v>85</v>
      </c>
      <c r="F251" s="19">
        <v>0</v>
      </c>
      <c r="G251" s="19">
        <v>0</v>
      </c>
      <c r="H251" s="19">
        <f t="shared" si="80"/>
        <v>0</v>
      </c>
      <c r="I251" s="19">
        <f t="shared" si="81"/>
        <v>0</v>
      </c>
      <c r="J251" s="19">
        <f t="shared" si="82"/>
        <v>0</v>
      </c>
    </row>
    <row r="252" spans="2:10" ht="45" x14ac:dyDescent="0.25">
      <c r="B252" s="16" t="s">
        <v>696</v>
      </c>
      <c r="C252" s="17" t="s">
        <v>616</v>
      </c>
      <c r="D252" s="18" t="s">
        <v>217</v>
      </c>
      <c r="E252" s="31">
        <v>23</v>
      </c>
      <c r="F252" s="19">
        <v>0</v>
      </c>
      <c r="G252" s="19">
        <v>0</v>
      </c>
      <c r="H252" s="19">
        <f t="shared" si="80"/>
        <v>0</v>
      </c>
      <c r="I252" s="19">
        <f t="shared" si="81"/>
        <v>0</v>
      </c>
      <c r="J252" s="19">
        <f t="shared" si="82"/>
        <v>0</v>
      </c>
    </row>
    <row r="253" spans="2:10" x14ac:dyDescent="0.25">
      <c r="B253" s="16" t="s">
        <v>697</v>
      </c>
      <c r="C253" s="17" t="s">
        <v>592</v>
      </c>
      <c r="D253" s="18" t="s">
        <v>217</v>
      </c>
      <c r="E253" s="31">
        <v>33</v>
      </c>
      <c r="F253" s="19">
        <v>0</v>
      </c>
      <c r="G253" s="19">
        <v>0</v>
      </c>
      <c r="H253" s="19">
        <f t="shared" si="80"/>
        <v>0</v>
      </c>
      <c r="I253" s="19">
        <f t="shared" si="81"/>
        <v>0</v>
      </c>
      <c r="J253" s="19">
        <f t="shared" si="82"/>
        <v>0</v>
      </c>
    </row>
    <row r="254" spans="2:10" x14ac:dyDescent="0.25">
      <c r="B254" s="16" t="s">
        <v>698</v>
      </c>
      <c r="C254" s="17" t="s">
        <v>593</v>
      </c>
      <c r="D254" s="18" t="s">
        <v>601</v>
      </c>
      <c r="E254" s="31">
        <v>38</v>
      </c>
      <c r="F254" s="19">
        <v>0</v>
      </c>
      <c r="G254" s="19">
        <v>0</v>
      </c>
      <c r="H254" s="19">
        <f t="shared" si="80"/>
        <v>0</v>
      </c>
      <c r="I254" s="19">
        <f t="shared" si="81"/>
        <v>0</v>
      </c>
      <c r="J254" s="19">
        <f t="shared" si="82"/>
        <v>0</v>
      </c>
    </row>
    <row r="255" spans="2:10" x14ac:dyDescent="0.25">
      <c r="B255" s="16" t="s">
        <v>699</v>
      </c>
      <c r="C255" s="17" t="s">
        <v>594</v>
      </c>
      <c r="D255" s="18" t="s">
        <v>217</v>
      </c>
      <c r="E255" s="31">
        <v>38</v>
      </c>
      <c r="F255" s="19">
        <v>0</v>
      </c>
      <c r="G255" s="19">
        <v>0</v>
      </c>
      <c r="H255" s="19">
        <f t="shared" si="80"/>
        <v>0</v>
      </c>
      <c r="I255" s="19">
        <f t="shared" si="81"/>
        <v>0</v>
      </c>
      <c r="J255" s="19">
        <f t="shared" si="82"/>
        <v>0</v>
      </c>
    </row>
    <row r="256" spans="2:10" x14ac:dyDescent="0.25">
      <c r="B256" s="16" t="s">
        <v>700</v>
      </c>
      <c r="C256" s="17" t="s">
        <v>617</v>
      </c>
      <c r="D256" s="18" t="s">
        <v>217</v>
      </c>
      <c r="E256" s="31">
        <v>38</v>
      </c>
      <c r="F256" s="19">
        <v>0</v>
      </c>
      <c r="G256" s="19">
        <v>0</v>
      </c>
      <c r="H256" s="19">
        <f t="shared" si="80"/>
        <v>0</v>
      </c>
      <c r="I256" s="19">
        <f t="shared" si="81"/>
        <v>0</v>
      </c>
      <c r="J256" s="19">
        <f t="shared" si="82"/>
        <v>0</v>
      </c>
    </row>
    <row r="257" spans="2:10" x14ac:dyDescent="0.25">
      <c r="B257" s="16" t="s">
        <v>701</v>
      </c>
      <c r="C257" s="17" t="s">
        <v>595</v>
      </c>
      <c r="D257" s="18" t="s">
        <v>217</v>
      </c>
      <c r="E257" s="31">
        <v>152</v>
      </c>
      <c r="F257" s="19">
        <v>0</v>
      </c>
      <c r="G257" s="19">
        <v>0</v>
      </c>
      <c r="H257" s="19">
        <f t="shared" si="80"/>
        <v>0</v>
      </c>
      <c r="I257" s="19">
        <f t="shared" si="81"/>
        <v>0</v>
      </c>
      <c r="J257" s="19">
        <f t="shared" si="82"/>
        <v>0</v>
      </c>
    </row>
    <row r="258" spans="2:10" x14ac:dyDescent="0.25">
      <c r="B258" s="16" t="s">
        <v>702</v>
      </c>
      <c r="C258" s="17" t="s">
        <v>618</v>
      </c>
      <c r="D258" s="18" t="s">
        <v>217</v>
      </c>
      <c r="E258" s="31">
        <v>38</v>
      </c>
      <c r="F258" s="19">
        <v>0</v>
      </c>
      <c r="G258" s="19">
        <v>0</v>
      </c>
      <c r="H258" s="19">
        <f t="shared" si="80"/>
        <v>0</v>
      </c>
      <c r="I258" s="19">
        <f t="shared" si="81"/>
        <v>0</v>
      </c>
      <c r="J258" s="19">
        <f t="shared" si="82"/>
        <v>0</v>
      </c>
    </row>
    <row r="259" spans="2:10" x14ac:dyDescent="0.25">
      <c r="B259" s="16" t="s">
        <v>703</v>
      </c>
      <c r="C259" s="17" t="s">
        <v>596</v>
      </c>
      <c r="D259" s="18" t="s">
        <v>217</v>
      </c>
      <c r="E259" s="31">
        <v>38</v>
      </c>
      <c r="F259" s="19">
        <v>0</v>
      </c>
      <c r="G259" s="19">
        <v>0</v>
      </c>
      <c r="H259" s="19">
        <f t="shared" si="80"/>
        <v>0</v>
      </c>
      <c r="I259" s="19">
        <f t="shared" si="81"/>
        <v>0</v>
      </c>
      <c r="J259" s="19">
        <f t="shared" si="82"/>
        <v>0</v>
      </c>
    </row>
    <row r="260" spans="2:10" x14ac:dyDescent="0.25">
      <c r="B260" s="16" t="s">
        <v>704</v>
      </c>
      <c r="C260" s="17" t="s">
        <v>597</v>
      </c>
      <c r="D260" s="18" t="s">
        <v>217</v>
      </c>
      <c r="E260" s="31">
        <v>45</v>
      </c>
      <c r="F260" s="19">
        <v>0</v>
      </c>
      <c r="G260" s="19">
        <v>0</v>
      </c>
      <c r="H260" s="19">
        <f t="shared" si="80"/>
        <v>0</v>
      </c>
      <c r="I260" s="19">
        <f t="shared" si="81"/>
        <v>0</v>
      </c>
      <c r="J260" s="19">
        <f t="shared" si="82"/>
        <v>0</v>
      </c>
    </row>
    <row r="261" spans="2:10" x14ac:dyDescent="0.25">
      <c r="B261" s="16" t="s">
        <v>705</v>
      </c>
      <c r="C261" s="17" t="s">
        <v>47</v>
      </c>
      <c r="D261" s="18" t="s">
        <v>216</v>
      </c>
      <c r="E261" s="31">
        <v>109.5</v>
      </c>
      <c r="F261" s="19">
        <v>0</v>
      </c>
      <c r="G261" s="19">
        <v>0</v>
      </c>
      <c r="H261" s="19">
        <f t="shared" si="80"/>
        <v>0</v>
      </c>
      <c r="I261" s="19">
        <f t="shared" si="81"/>
        <v>0</v>
      </c>
      <c r="J261" s="19">
        <f t="shared" si="82"/>
        <v>0</v>
      </c>
    </row>
    <row r="262" spans="2:10" x14ac:dyDescent="0.25">
      <c r="B262" s="16" t="s">
        <v>706</v>
      </c>
      <c r="C262" s="17" t="s">
        <v>48</v>
      </c>
      <c r="D262" s="18" t="s">
        <v>216</v>
      </c>
      <c r="E262" s="31">
        <v>109.5</v>
      </c>
      <c r="F262" s="19">
        <v>0</v>
      </c>
      <c r="G262" s="19">
        <v>0</v>
      </c>
      <c r="H262" s="19">
        <f t="shared" si="80"/>
        <v>0</v>
      </c>
      <c r="I262" s="19">
        <f t="shared" si="81"/>
        <v>0</v>
      </c>
      <c r="J262" s="19">
        <f t="shared" si="82"/>
        <v>0</v>
      </c>
    </row>
    <row r="263" spans="2:10" x14ac:dyDescent="0.25">
      <c r="B263" s="16" t="s">
        <v>707</v>
      </c>
      <c r="C263" s="17" t="s">
        <v>598</v>
      </c>
      <c r="D263" s="18" t="s">
        <v>215</v>
      </c>
      <c r="E263" s="31">
        <v>365</v>
      </c>
      <c r="F263" s="19">
        <v>0</v>
      </c>
      <c r="G263" s="19">
        <v>0</v>
      </c>
      <c r="H263" s="19">
        <f t="shared" si="80"/>
        <v>0</v>
      </c>
      <c r="I263" s="19">
        <f t="shared" si="81"/>
        <v>0</v>
      </c>
      <c r="J263" s="19">
        <f t="shared" si="82"/>
        <v>0</v>
      </c>
    </row>
    <row r="264" spans="2:10" x14ac:dyDescent="0.25">
      <c r="B264" s="16" t="s">
        <v>708</v>
      </c>
      <c r="C264" s="17" t="s">
        <v>599</v>
      </c>
      <c r="D264" s="18" t="s">
        <v>217</v>
      </c>
      <c r="E264" s="31">
        <v>1</v>
      </c>
      <c r="F264" s="19">
        <v>0</v>
      </c>
      <c r="G264" s="19">
        <v>0</v>
      </c>
      <c r="H264" s="19">
        <f t="shared" si="80"/>
        <v>0</v>
      </c>
      <c r="I264" s="19">
        <f t="shared" si="81"/>
        <v>0</v>
      </c>
      <c r="J264" s="19">
        <f t="shared" si="82"/>
        <v>0</v>
      </c>
    </row>
    <row r="265" spans="2:10" x14ac:dyDescent="0.25">
      <c r="B265" s="34" t="s">
        <v>709</v>
      </c>
      <c r="C265" s="35" t="s">
        <v>637</v>
      </c>
      <c r="D265" s="36"/>
      <c r="E265" s="37"/>
      <c r="F265" s="37"/>
      <c r="G265" s="37"/>
      <c r="H265" s="37"/>
      <c r="I265" s="37"/>
      <c r="J265" s="38">
        <f>SUM(J266:J279)</f>
        <v>0</v>
      </c>
    </row>
    <row r="266" spans="2:10" x14ac:dyDescent="0.25">
      <c r="B266" s="16" t="s">
        <v>710</v>
      </c>
      <c r="C266" s="17" t="s">
        <v>602</v>
      </c>
      <c r="D266" s="18" t="s">
        <v>217</v>
      </c>
      <c r="E266" s="31">
        <v>1</v>
      </c>
      <c r="F266" s="19">
        <v>0</v>
      </c>
      <c r="G266" s="19">
        <v>0</v>
      </c>
      <c r="H266" s="19">
        <f t="shared" ref="H266" si="83">E266*F266</f>
        <v>0</v>
      </c>
      <c r="I266" s="19">
        <f t="shared" ref="I266" si="84">E266*G266</f>
        <v>0</v>
      </c>
      <c r="J266" s="19">
        <f t="shared" ref="J266" si="85">H266+I266</f>
        <v>0</v>
      </c>
    </row>
    <row r="267" spans="2:10" x14ac:dyDescent="0.25">
      <c r="B267" s="16" t="s">
        <v>711</v>
      </c>
      <c r="C267" s="17" t="s">
        <v>603</v>
      </c>
      <c r="D267" s="18" t="s">
        <v>217</v>
      </c>
      <c r="E267" s="31">
        <v>2</v>
      </c>
      <c r="F267" s="19">
        <v>0</v>
      </c>
      <c r="G267" s="19">
        <v>0</v>
      </c>
      <c r="H267" s="19">
        <f t="shared" ref="H267:H279" si="86">E267*F267</f>
        <v>0</v>
      </c>
      <c r="I267" s="19">
        <f t="shared" ref="I267:I279" si="87">E267*G267</f>
        <v>0</v>
      </c>
      <c r="J267" s="19">
        <f t="shared" ref="J267:J279" si="88">H267+I267</f>
        <v>0</v>
      </c>
    </row>
    <row r="268" spans="2:10" x14ac:dyDescent="0.25">
      <c r="B268" s="16" t="s">
        <v>712</v>
      </c>
      <c r="C268" s="17" t="s">
        <v>604</v>
      </c>
      <c r="D268" s="18" t="s">
        <v>217</v>
      </c>
      <c r="E268" s="31">
        <v>4</v>
      </c>
      <c r="F268" s="19">
        <v>0</v>
      </c>
      <c r="G268" s="19">
        <v>0</v>
      </c>
      <c r="H268" s="19">
        <f t="shared" si="86"/>
        <v>0</v>
      </c>
      <c r="I268" s="19">
        <f t="shared" si="87"/>
        <v>0</v>
      </c>
      <c r="J268" s="19">
        <f t="shared" si="88"/>
        <v>0</v>
      </c>
    </row>
    <row r="269" spans="2:10" x14ac:dyDescent="0.25">
      <c r="B269" s="16" t="s">
        <v>713</v>
      </c>
      <c r="C269" s="17" t="s">
        <v>605</v>
      </c>
      <c r="D269" s="18" t="s">
        <v>217</v>
      </c>
      <c r="E269" s="31">
        <v>2</v>
      </c>
      <c r="F269" s="19">
        <v>0</v>
      </c>
      <c r="G269" s="19">
        <v>0</v>
      </c>
      <c r="H269" s="19">
        <f t="shared" si="86"/>
        <v>0</v>
      </c>
      <c r="I269" s="19">
        <f t="shared" si="87"/>
        <v>0</v>
      </c>
      <c r="J269" s="19">
        <f t="shared" si="88"/>
        <v>0</v>
      </c>
    </row>
    <row r="270" spans="2:10" x14ac:dyDescent="0.25">
      <c r="B270" s="16" t="s">
        <v>714</v>
      </c>
      <c r="C270" s="17" t="s">
        <v>606</v>
      </c>
      <c r="D270" s="18" t="s">
        <v>217</v>
      </c>
      <c r="E270" s="31">
        <v>4</v>
      </c>
      <c r="F270" s="19">
        <v>0</v>
      </c>
      <c r="G270" s="19">
        <v>0</v>
      </c>
      <c r="H270" s="19">
        <f t="shared" si="86"/>
        <v>0</v>
      </c>
      <c r="I270" s="19">
        <f t="shared" si="87"/>
        <v>0</v>
      </c>
      <c r="J270" s="19">
        <f t="shared" si="88"/>
        <v>0</v>
      </c>
    </row>
    <row r="271" spans="2:10" x14ac:dyDescent="0.25">
      <c r="B271" s="16" t="s">
        <v>715</v>
      </c>
      <c r="C271" s="17" t="s">
        <v>611</v>
      </c>
      <c r="D271" s="18" t="s">
        <v>217</v>
      </c>
      <c r="E271" s="31">
        <v>12</v>
      </c>
      <c r="F271" s="19">
        <v>0</v>
      </c>
      <c r="G271" s="19">
        <v>0</v>
      </c>
      <c r="H271" s="19">
        <f t="shared" si="86"/>
        <v>0</v>
      </c>
      <c r="I271" s="19">
        <f t="shared" si="87"/>
        <v>0</v>
      </c>
      <c r="J271" s="19">
        <f t="shared" si="88"/>
        <v>0</v>
      </c>
    </row>
    <row r="272" spans="2:10" x14ac:dyDescent="0.25">
      <c r="B272" s="16" t="s">
        <v>716</v>
      </c>
      <c r="C272" s="17" t="s">
        <v>607</v>
      </c>
      <c r="D272" s="18" t="s">
        <v>214</v>
      </c>
      <c r="E272" s="31">
        <v>20</v>
      </c>
      <c r="F272" s="19">
        <v>0</v>
      </c>
      <c r="G272" s="19">
        <v>0</v>
      </c>
      <c r="H272" s="19">
        <f t="shared" si="86"/>
        <v>0</v>
      </c>
      <c r="I272" s="19">
        <f t="shared" si="87"/>
        <v>0</v>
      </c>
      <c r="J272" s="19">
        <f t="shared" si="88"/>
        <v>0</v>
      </c>
    </row>
    <row r="273" spans="2:10" x14ac:dyDescent="0.25">
      <c r="B273" s="16" t="s">
        <v>717</v>
      </c>
      <c r="C273" s="17" t="s">
        <v>608</v>
      </c>
      <c r="D273" s="18" t="s">
        <v>214</v>
      </c>
      <c r="E273" s="31">
        <v>20</v>
      </c>
      <c r="F273" s="19">
        <v>0</v>
      </c>
      <c r="G273" s="19">
        <v>0</v>
      </c>
      <c r="H273" s="19">
        <f t="shared" si="86"/>
        <v>0</v>
      </c>
      <c r="I273" s="19">
        <f t="shared" si="87"/>
        <v>0</v>
      </c>
      <c r="J273" s="19">
        <f t="shared" si="88"/>
        <v>0</v>
      </c>
    </row>
    <row r="274" spans="2:10" x14ac:dyDescent="0.25">
      <c r="B274" s="16" t="s">
        <v>718</v>
      </c>
      <c r="C274" s="17" t="s">
        <v>613</v>
      </c>
      <c r="D274" s="18" t="s">
        <v>214</v>
      </c>
      <c r="E274" s="31">
        <v>10</v>
      </c>
      <c r="F274" s="19">
        <v>0</v>
      </c>
      <c r="G274" s="19">
        <v>0</v>
      </c>
      <c r="H274" s="19">
        <f t="shared" si="86"/>
        <v>0</v>
      </c>
      <c r="I274" s="19">
        <f t="shared" si="87"/>
        <v>0</v>
      </c>
      <c r="J274" s="19">
        <f t="shared" si="88"/>
        <v>0</v>
      </c>
    </row>
    <row r="275" spans="2:10" x14ac:dyDescent="0.25">
      <c r="B275" s="16" t="s">
        <v>719</v>
      </c>
      <c r="C275" s="17" t="s">
        <v>609</v>
      </c>
      <c r="D275" s="18" t="s">
        <v>214</v>
      </c>
      <c r="E275" s="31">
        <v>40</v>
      </c>
      <c r="F275" s="19">
        <v>0</v>
      </c>
      <c r="G275" s="19">
        <v>0</v>
      </c>
      <c r="H275" s="19">
        <f t="shared" si="86"/>
        <v>0</v>
      </c>
      <c r="I275" s="19">
        <f t="shared" si="87"/>
        <v>0</v>
      </c>
      <c r="J275" s="19">
        <f t="shared" si="88"/>
        <v>0</v>
      </c>
    </row>
    <row r="276" spans="2:10" x14ac:dyDescent="0.25">
      <c r="B276" s="16" t="s">
        <v>720</v>
      </c>
      <c r="C276" s="17" t="s">
        <v>610</v>
      </c>
      <c r="D276" s="18" t="s">
        <v>214</v>
      </c>
      <c r="E276" s="31">
        <v>75</v>
      </c>
      <c r="F276" s="19">
        <v>0</v>
      </c>
      <c r="G276" s="19">
        <v>0</v>
      </c>
      <c r="H276" s="19">
        <f t="shared" si="86"/>
        <v>0</v>
      </c>
      <c r="I276" s="19">
        <f t="shared" si="87"/>
        <v>0</v>
      </c>
      <c r="J276" s="19">
        <f t="shared" si="88"/>
        <v>0</v>
      </c>
    </row>
    <row r="277" spans="2:10" x14ac:dyDescent="0.25">
      <c r="B277" s="16" t="s">
        <v>721</v>
      </c>
      <c r="C277" s="17" t="s">
        <v>612</v>
      </c>
      <c r="D277" s="18" t="s">
        <v>214</v>
      </c>
      <c r="E277" s="31">
        <v>50</v>
      </c>
      <c r="F277" s="19">
        <v>0</v>
      </c>
      <c r="G277" s="19">
        <v>0</v>
      </c>
      <c r="H277" s="19">
        <f t="shared" si="86"/>
        <v>0</v>
      </c>
      <c r="I277" s="19">
        <f t="shared" si="87"/>
        <v>0</v>
      </c>
      <c r="J277" s="19">
        <f t="shared" si="88"/>
        <v>0</v>
      </c>
    </row>
    <row r="278" spans="2:10" x14ac:dyDescent="0.25">
      <c r="B278" s="16" t="s">
        <v>722</v>
      </c>
      <c r="C278" s="17" t="s">
        <v>493</v>
      </c>
      <c r="D278" s="18" t="s">
        <v>217</v>
      </c>
      <c r="E278" s="26">
        <v>2</v>
      </c>
      <c r="F278" s="19">
        <v>0</v>
      </c>
      <c r="G278" s="19">
        <v>0</v>
      </c>
      <c r="H278" s="19">
        <f t="shared" si="86"/>
        <v>0</v>
      </c>
      <c r="I278" s="19">
        <f t="shared" si="87"/>
        <v>0</v>
      </c>
      <c r="J278" s="19">
        <f t="shared" si="88"/>
        <v>0</v>
      </c>
    </row>
    <row r="279" spans="2:10" x14ac:dyDescent="0.25">
      <c r="B279" s="16" t="s">
        <v>723</v>
      </c>
      <c r="C279" s="17" t="s">
        <v>495</v>
      </c>
      <c r="D279" s="18" t="s">
        <v>217</v>
      </c>
      <c r="E279" s="26">
        <v>10</v>
      </c>
      <c r="F279" s="19">
        <v>0</v>
      </c>
      <c r="G279" s="19">
        <v>0</v>
      </c>
      <c r="H279" s="19">
        <f t="shared" si="86"/>
        <v>0</v>
      </c>
      <c r="I279" s="19">
        <f t="shared" si="87"/>
        <v>0</v>
      </c>
      <c r="J279" s="19">
        <f t="shared" si="88"/>
        <v>0</v>
      </c>
    </row>
    <row r="280" spans="2:10" ht="9.75" customHeight="1" x14ac:dyDescent="0.25">
      <c r="B280" s="16"/>
      <c r="C280" s="57"/>
      <c r="D280" s="20"/>
      <c r="E280" s="29"/>
      <c r="F280" s="23"/>
      <c r="G280" s="23"/>
      <c r="H280" s="23"/>
      <c r="I280" s="23"/>
      <c r="J280" s="19"/>
    </row>
    <row r="281" spans="2:10" ht="19.5" customHeight="1" x14ac:dyDescent="0.25">
      <c r="B281" s="46">
        <v>4</v>
      </c>
      <c r="C281" s="47" t="s">
        <v>724</v>
      </c>
      <c r="D281" s="48"/>
      <c r="E281" s="49"/>
      <c r="F281" s="49"/>
      <c r="G281" s="49"/>
      <c r="H281" s="49"/>
      <c r="I281" s="49"/>
      <c r="J281" s="50">
        <f>J282+J297+J308+J320+J322</f>
        <v>0</v>
      </c>
    </row>
    <row r="282" spans="2:10" x14ac:dyDescent="0.25">
      <c r="B282" s="34" t="s">
        <v>294</v>
      </c>
      <c r="C282" s="35" t="s">
        <v>295</v>
      </c>
      <c r="D282" s="36"/>
      <c r="E282" s="37"/>
      <c r="F282" s="37"/>
      <c r="G282" s="37"/>
      <c r="H282" s="37"/>
      <c r="I282" s="37"/>
      <c r="J282" s="38">
        <f>SUM(J283:J296)</f>
        <v>0</v>
      </c>
    </row>
    <row r="283" spans="2:10" x14ac:dyDescent="0.25">
      <c r="B283" s="16" t="s">
        <v>296</v>
      </c>
      <c r="C283" s="17" t="s">
        <v>41</v>
      </c>
      <c r="D283" s="18" t="s">
        <v>216</v>
      </c>
      <c r="E283" s="26">
        <v>2</v>
      </c>
      <c r="F283" s="19">
        <v>0</v>
      </c>
      <c r="G283" s="19">
        <v>0</v>
      </c>
      <c r="H283" s="19">
        <f t="shared" ref="H283" si="89">E283*F283</f>
        <v>0</v>
      </c>
      <c r="I283" s="19">
        <f t="shared" ref="I283" si="90">E283*G283</f>
        <v>0</v>
      </c>
      <c r="J283" s="19">
        <f t="shared" ref="J283" si="91">H283+I283</f>
        <v>0</v>
      </c>
    </row>
    <row r="284" spans="2:10" x14ac:dyDescent="0.25">
      <c r="B284" s="16" t="s">
        <v>297</v>
      </c>
      <c r="C284" s="17" t="s">
        <v>298</v>
      </c>
      <c r="D284" s="18" t="s">
        <v>214</v>
      </c>
      <c r="E284" s="26">
        <v>123</v>
      </c>
      <c r="F284" s="19">
        <v>0</v>
      </c>
      <c r="G284" s="19">
        <v>0</v>
      </c>
      <c r="H284" s="19">
        <f t="shared" ref="H284:H296" si="92">E284*F284</f>
        <v>0</v>
      </c>
      <c r="I284" s="19">
        <f t="shared" ref="I284:I296" si="93">E284*G284</f>
        <v>0</v>
      </c>
      <c r="J284" s="19">
        <f t="shared" ref="J284:J296" si="94">H284+I284</f>
        <v>0</v>
      </c>
    </row>
    <row r="285" spans="2:10" x14ac:dyDescent="0.25">
      <c r="B285" s="16" t="s">
        <v>299</v>
      </c>
      <c r="C285" s="17" t="s">
        <v>300</v>
      </c>
      <c r="D285" s="18" t="s">
        <v>214</v>
      </c>
      <c r="E285" s="26">
        <v>114</v>
      </c>
      <c r="F285" s="19">
        <v>0</v>
      </c>
      <c r="G285" s="19">
        <v>0</v>
      </c>
      <c r="H285" s="19">
        <f t="shared" si="92"/>
        <v>0</v>
      </c>
      <c r="I285" s="19">
        <f t="shared" si="93"/>
        <v>0</v>
      </c>
      <c r="J285" s="19">
        <f t="shared" si="94"/>
        <v>0</v>
      </c>
    </row>
    <row r="286" spans="2:10" x14ac:dyDescent="0.25">
      <c r="B286" s="16" t="s">
        <v>301</v>
      </c>
      <c r="C286" s="17" t="s">
        <v>302</v>
      </c>
      <c r="D286" s="18" t="s">
        <v>217</v>
      </c>
      <c r="E286" s="26">
        <v>1</v>
      </c>
      <c r="F286" s="19">
        <v>0</v>
      </c>
      <c r="G286" s="19">
        <v>0</v>
      </c>
      <c r="H286" s="19">
        <f t="shared" si="92"/>
        <v>0</v>
      </c>
      <c r="I286" s="19">
        <f t="shared" si="93"/>
        <v>0</v>
      </c>
      <c r="J286" s="19">
        <f t="shared" si="94"/>
        <v>0</v>
      </c>
    </row>
    <row r="287" spans="2:10" x14ac:dyDescent="0.25">
      <c r="B287" s="16" t="s">
        <v>303</v>
      </c>
      <c r="C287" s="17" t="s">
        <v>47</v>
      </c>
      <c r="D287" s="18" t="s">
        <v>216</v>
      </c>
      <c r="E287" s="26">
        <v>18</v>
      </c>
      <c r="F287" s="19">
        <v>0</v>
      </c>
      <c r="G287" s="19">
        <v>0</v>
      </c>
      <c r="H287" s="19">
        <f t="shared" si="92"/>
        <v>0</v>
      </c>
      <c r="I287" s="19">
        <f t="shared" si="93"/>
        <v>0</v>
      </c>
      <c r="J287" s="19">
        <f t="shared" si="94"/>
        <v>0</v>
      </c>
    </row>
    <row r="288" spans="2:10" x14ac:dyDescent="0.25">
      <c r="B288" s="16" t="s">
        <v>304</v>
      </c>
      <c r="C288" s="17" t="s">
        <v>48</v>
      </c>
      <c r="D288" s="18" t="s">
        <v>216</v>
      </c>
      <c r="E288" s="26">
        <v>16</v>
      </c>
      <c r="F288" s="19">
        <v>0</v>
      </c>
      <c r="G288" s="19">
        <v>0</v>
      </c>
      <c r="H288" s="19">
        <f t="shared" si="92"/>
        <v>0</v>
      </c>
      <c r="I288" s="19">
        <f t="shared" si="93"/>
        <v>0</v>
      </c>
      <c r="J288" s="19">
        <f t="shared" si="94"/>
        <v>0</v>
      </c>
    </row>
    <row r="289" spans="2:10" x14ac:dyDescent="0.25">
      <c r="B289" s="16" t="s">
        <v>305</v>
      </c>
      <c r="C289" s="17" t="s">
        <v>49</v>
      </c>
      <c r="D289" s="18" t="s">
        <v>216</v>
      </c>
      <c r="E289" s="26">
        <v>1</v>
      </c>
      <c r="F289" s="19">
        <v>0</v>
      </c>
      <c r="G289" s="19">
        <v>0</v>
      </c>
      <c r="H289" s="19">
        <f t="shared" si="92"/>
        <v>0</v>
      </c>
      <c r="I289" s="19">
        <f t="shared" si="93"/>
        <v>0</v>
      </c>
      <c r="J289" s="19">
        <f t="shared" si="94"/>
        <v>0</v>
      </c>
    </row>
    <row r="290" spans="2:10" x14ac:dyDescent="0.25">
      <c r="B290" s="16" t="s">
        <v>306</v>
      </c>
      <c r="C290" s="17" t="s">
        <v>50</v>
      </c>
      <c r="D290" s="18" t="s">
        <v>216</v>
      </c>
      <c r="E290" s="26">
        <v>1</v>
      </c>
      <c r="F290" s="19">
        <v>0</v>
      </c>
      <c r="G290" s="19">
        <v>0</v>
      </c>
      <c r="H290" s="19">
        <f t="shared" si="92"/>
        <v>0</v>
      </c>
      <c r="I290" s="19">
        <f t="shared" si="93"/>
        <v>0</v>
      </c>
      <c r="J290" s="19">
        <f t="shared" si="94"/>
        <v>0</v>
      </c>
    </row>
    <row r="291" spans="2:10" x14ac:dyDescent="0.25">
      <c r="B291" s="16" t="s">
        <v>307</v>
      </c>
      <c r="C291" s="17" t="s">
        <v>52</v>
      </c>
      <c r="D291" s="18" t="s">
        <v>216</v>
      </c>
      <c r="E291" s="26">
        <v>2</v>
      </c>
      <c r="F291" s="19">
        <v>0</v>
      </c>
      <c r="G291" s="19">
        <v>0</v>
      </c>
      <c r="H291" s="19">
        <f t="shared" si="92"/>
        <v>0</v>
      </c>
      <c r="I291" s="19">
        <f t="shared" si="93"/>
        <v>0</v>
      </c>
      <c r="J291" s="19">
        <f t="shared" si="94"/>
        <v>0</v>
      </c>
    </row>
    <row r="292" spans="2:10" ht="30" x14ac:dyDescent="0.25">
      <c r="B292" s="16" t="s">
        <v>308</v>
      </c>
      <c r="C292" s="17" t="s">
        <v>309</v>
      </c>
      <c r="D292" s="18" t="s">
        <v>214</v>
      </c>
      <c r="E292" s="26">
        <v>68</v>
      </c>
      <c r="F292" s="19">
        <v>0</v>
      </c>
      <c r="G292" s="19">
        <v>0</v>
      </c>
      <c r="H292" s="19">
        <f t="shared" si="92"/>
        <v>0</v>
      </c>
      <c r="I292" s="19">
        <f t="shared" si="93"/>
        <v>0</v>
      </c>
      <c r="J292" s="19">
        <f t="shared" si="94"/>
        <v>0</v>
      </c>
    </row>
    <row r="293" spans="2:10" ht="30" x14ac:dyDescent="0.25">
      <c r="B293" s="16" t="s">
        <v>310</v>
      </c>
      <c r="C293" s="17" t="s">
        <v>311</v>
      </c>
      <c r="D293" s="18" t="s">
        <v>214</v>
      </c>
      <c r="E293" s="26">
        <v>122</v>
      </c>
      <c r="F293" s="19">
        <v>0</v>
      </c>
      <c r="G293" s="19">
        <v>0</v>
      </c>
      <c r="H293" s="19">
        <f t="shared" si="92"/>
        <v>0</v>
      </c>
      <c r="I293" s="19">
        <f t="shared" si="93"/>
        <v>0</v>
      </c>
      <c r="J293" s="19">
        <f t="shared" si="94"/>
        <v>0</v>
      </c>
    </row>
    <row r="294" spans="2:10" x14ac:dyDescent="0.25">
      <c r="B294" s="16" t="s">
        <v>312</v>
      </c>
      <c r="C294" s="17" t="s">
        <v>313</v>
      </c>
      <c r="D294" s="18" t="s">
        <v>215</v>
      </c>
      <c r="E294" s="26">
        <v>40</v>
      </c>
      <c r="F294" s="19">
        <v>0</v>
      </c>
      <c r="G294" s="19">
        <v>0</v>
      </c>
      <c r="H294" s="19">
        <f t="shared" si="92"/>
        <v>0</v>
      </c>
      <c r="I294" s="19">
        <f t="shared" si="93"/>
        <v>0</v>
      </c>
      <c r="J294" s="19">
        <f t="shared" si="94"/>
        <v>0</v>
      </c>
    </row>
    <row r="295" spans="2:10" x14ac:dyDescent="0.25">
      <c r="B295" s="16" t="s">
        <v>314</v>
      </c>
      <c r="C295" s="17" t="s">
        <v>315</v>
      </c>
      <c r="D295" s="18" t="s">
        <v>216</v>
      </c>
      <c r="E295" s="26">
        <v>4</v>
      </c>
      <c r="F295" s="19">
        <v>0</v>
      </c>
      <c r="G295" s="19">
        <v>0</v>
      </c>
      <c r="H295" s="19">
        <f t="shared" si="92"/>
        <v>0</v>
      </c>
      <c r="I295" s="19">
        <f t="shared" si="93"/>
        <v>0</v>
      </c>
      <c r="J295" s="19">
        <f t="shared" si="94"/>
        <v>0</v>
      </c>
    </row>
    <row r="296" spans="2:10" x14ac:dyDescent="0.25">
      <c r="B296" s="16" t="s">
        <v>316</v>
      </c>
      <c r="C296" s="17" t="s">
        <v>317</v>
      </c>
      <c r="D296" s="18" t="s">
        <v>215</v>
      </c>
      <c r="E296" s="26">
        <v>40</v>
      </c>
      <c r="F296" s="19">
        <v>0</v>
      </c>
      <c r="G296" s="19">
        <v>0</v>
      </c>
      <c r="H296" s="19">
        <f t="shared" si="92"/>
        <v>0</v>
      </c>
      <c r="I296" s="19">
        <f t="shared" si="93"/>
        <v>0</v>
      </c>
      <c r="J296" s="19">
        <f t="shared" si="94"/>
        <v>0</v>
      </c>
    </row>
    <row r="297" spans="2:10" x14ac:dyDescent="0.25">
      <c r="B297" s="34" t="s">
        <v>318</v>
      </c>
      <c r="C297" s="35" t="s">
        <v>319</v>
      </c>
      <c r="D297" s="36"/>
      <c r="E297" s="37"/>
      <c r="F297" s="37"/>
      <c r="G297" s="37"/>
      <c r="H297" s="37"/>
      <c r="I297" s="37"/>
      <c r="J297" s="38">
        <f>SUM(J298:J307)</f>
        <v>0</v>
      </c>
    </row>
    <row r="298" spans="2:10" x14ac:dyDescent="0.25">
      <c r="B298" s="16" t="s">
        <v>320</v>
      </c>
      <c r="C298" s="17" t="s">
        <v>321</v>
      </c>
      <c r="D298" s="18" t="s">
        <v>217</v>
      </c>
      <c r="E298" s="26">
        <v>12</v>
      </c>
      <c r="F298" s="19">
        <v>0</v>
      </c>
      <c r="G298" s="19">
        <v>0</v>
      </c>
      <c r="H298" s="19">
        <f t="shared" ref="H298" si="95">E298*F298</f>
        <v>0</v>
      </c>
      <c r="I298" s="19">
        <f t="shared" ref="I298" si="96">E298*G298</f>
        <v>0</v>
      </c>
      <c r="J298" s="19">
        <f t="shared" ref="J298" si="97">H298+I298</f>
        <v>0</v>
      </c>
    </row>
    <row r="299" spans="2:10" x14ac:dyDescent="0.25">
      <c r="B299" s="16" t="s">
        <v>322</v>
      </c>
      <c r="C299" s="17" t="s">
        <v>323</v>
      </c>
      <c r="D299" s="18" t="s">
        <v>217</v>
      </c>
      <c r="E299" s="26">
        <v>56</v>
      </c>
      <c r="F299" s="19">
        <v>0</v>
      </c>
      <c r="G299" s="19">
        <v>0</v>
      </c>
      <c r="H299" s="19">
        <f t="shared" ref="H299:H307" si="98">E299*F299</f>
        <v>0</v>
      </c>
      <c r="I299" s="19">
        <f t="shared" ref="I299:I307" si="99">E299*G299</f>
        <v>0</v>
      </c>
      <c r="J299" s="19">
        <f t="shared" ref="J299:J307" si="100">H299+I299</f>
        <v>0</v>
      </c>
    </row>
    <row r="300" spans="2:10" x14ac:dyDescent="0.25">
      <c r="B300" s="16" t="s">
        <v>324</v>
      </c>
      <c r="C300" s="17" t="s">
        <v>325</v>
      </c>
      <c r="D300" s="18" t="s">
        <v>217</v>
      </c>
      <c r="E300" s="26">
        <v>17</v>
      </c>
      <c r="F300" s="19">
        <v>0</v>
      </c>
      <c r="G300" s="19">
        <v>0</v>
      </c>
      <c r="H300" s="19">
        <f t="shared" si="98"/>
        <v>0</v>
      </c>
      <c r="I300" s="19">
        <f t="shared" si="99"/>
        <v>0</v>
      </c>
      <c r="J300" s="19">
        <f t="shared" si="100"/>
        <v>0</v>
      </c>
    </row>
    <row r="301" spans="2:10" x14ac:dyDescent="0.25">
      <c r="B301" s="16" t="s">
        <v>326</v>
      </c>
      <c r="C301" s="17" t="s">
        <v>327</v>
      </c>
      <c r="D301" s="18" t="s">
        <v>217</v>
      </c>
      <c r="E301" s="26">
        <v>20</v>
      </c>
      <c r="F301" s="19">
        <v>0</v>
      </c>
      <c r="G301" s="19">
        <v>0</v>
      </c>
      <c r="H301" s="19">
        <f t="shared" si="98"/>
        <v>0</v>
      </c>
      <c r="I301" s="19">
        <f t="shared" si="99"/>
        <v>0</v>
      </c>
      <c r="J301" s="19">
        <f t="shared" si="100"/>
        <v>0</v>
      </c>
    </row>
    <row r="302" spans="2:10" x14ac:dyDescent="0.25">
      <c r="B302" s="16" t="s">
        <v>328</v>
      </c>
      <c r="C302" s="17" t="s">
        <v>329</v>
      </c>
      <c r="D302" s="18" t="s">
        <v>217</v>
      </c>
      <c r="E302" s="26">
        <v>11</v>
      </c>
      <c r="F302" s="19">
        <v>0</v>
      </c>
      <c r="G302" s="19">
        <v>0</v>
      </c>
      <c r="H302" s="19">
        <f t="shared" si="98"/>
        <v>0</v>
      </c>
      <c r="I302" s="19">
        <f t="shared" si="99"/>
        <v>0</v>
      </c>
      <c r="J302" s="19">
        <f t="shared" si="100"/>
        <v>0</v>
      </c>
    </row>
    <row r="303" spans="2:10" x14ac:dyDescent="0.25">
      <c r="B303" s="16" t="s">
        <v>330</v>
      </c>
      <c r="C303" s="17" t="s">
        <v>331</v>
      </c>
      <c r="D303" s="18" t="s">
        <v>217</v>
      </c>
      <c r="E303" s="26">
        <v>2</v>
      </c>
      <c r="F303" s="19">
        <v>0</v>
      </c>
      <c r="G303" s="19">
        <v>0</v>
      </c>
      <c r="H303" s="19">
        <f t="shared" si="98"/>
        <v>0</v>
      </c>
      <c r="I303" s="19">
        <f t="shared" si="99"/>
        <v>0</v>
      </c>
      <c r="J303" s="19">
        <f t="shared" si="100"/>
        <v>0</v>
      </c>
    </row>
    <row r="304" spans="2:10" x14ac:dyDescent="0.25">
      <c r="B304" s="16" t="s">
        <v>332</v>
      </c>
      <c r="C304" s="17" t="s">
        <v>333</v>
      </c>
      <c r="D304" s="18" t="s">
        <v>217</v>
      </c>
      <c r="E304" s="26">
        <v>3</v>
      </c>
      <c r="F304" s="19">
        <v>0</v>
      </c>
      <c r="G304" s="19">
        <v>0</v>
      </c>
      <c r="H304" s="19">
        <f t="shared" si="98"/>
        <v>0</v>
      </c>
      <c r="I304" s="19">
        <f t="shared" si="99"/>
        <v>0</v>
      </c>
      <c r="J304" s="19">
        <f t="shared" si="100"/>
        <v>0</v>
      </c>
    </row>
    <row r="305" spans="2:10" ht="45" x14ac:dyDescent="0.25">
      <c r="B305" s="16" t="s">
        <v>334</v>
      </c>
      <c r="C305" s="17" t="s">
        <v>335</v>
      </c>
      <c r="D305" s="18" t="s">
        <v>217</v>
      </c>
      <c r="E305" s="26">
        <v>2</v>
      </c>
      <c r="F305" s="19">
        <v>0</v>
      </c>
      <c r="G305" s="19">
        <v>0</v>
      </c>
      <c r="H305" s="19">
        <f t="shared" si="98"/>
        <v>0</v>
      </c>
      <c r="I305" s="19">
        <f t="shared" si="99"/>
        <v>0</v>
      </c>
      <c r="J305" s="19">
        <f t="shared" si="100"/>
        <v>0</v>
      </c>
    </row>
    <row r="306" spans="2:10" ht="30" x14ac:dyDescent="0.25">
      <c r="B306" s="16" t="s">
        <v>336</v>
      </c>
      <c r="C306" s="17" t="s">
        <v>337</v>
      </c>
      <c r="D306" s="18" t="s">
        <v>217</v>
      </c>
      <c r="E306" s="26">
        <v>4</v>
      </c>
      <c r="F306" s="19">
        <v>0</v>
      </c>
      <c r="G306" s="19">
        <v>0</v>
      </c>
      <c r="H306" s="19">
        <f t="shared" si="98"/>
        <v>0</v>
      </c>
      <c r="I306" s="19">
        <f t="shared" si="99"/>
        <v>0</v>
      </c>
      <c r="J306" s="19">
        <f t="shared" si="100"/>
        <v>0</v>
      </c>
    </row>
    <row r="307" spans="2:10" x14ac:dyDescent="0.25">
      <c r="B307" s="16" t="s">
        <v>338</v>
      </c>
      <c r="C307" s="17" t="s">
        <v>339</v>
      </c>
      <c r="D307" s="18" t="s">
        <v>217</v>
      </c>
      <c r="E307" s="26">
        <v>1</v>
      </c>
      <c r="F307" s="19">
        <v>0</v>
      </c>
      <c r="G307" s="19">
        <v>0</v>
      </c>
      <c r="H307" s="19">
        <f t="shared" si="98"/>
        <v>0</v>
      </c>
      <c r="I307" s="19">
        <f t="shared" si="99"/>
        <v>0</v>
      </c>
      <c r="J307" s="19">
        <f t="shared" si="100"/>
        <v>0</v>
      </c>
    </row>
    <row r="308" spans="2:10" x14ac:dyDescent="0.25">
      <c r="B308" s="34" t="s">
        <v>340</v>
      </c>
      <c r="C308" s="35" t="s">
        <v>341</v>
      </c>
      <c r="D308" s="36"/>
      <c r="E308" s="37"/>
      <c r="F308" s="37"/>
      <c r="G308" s="37"/>
      <c r="H308" s="37"/>
      <c r="I308" s="37"/>
      <c r="J308" s="38">
        <f>SUM(J309:J319)</f>
        <v>0</v>
      </c>
    </row>
    <row r="309" spans="2:10" x14ac:dyDescent="0.25">
      <c r="B309" s="16" t="s">
        <v>342</v>
      </c>
      <c r="C309" s="17" t="s">
        <v>343</v>
      </c>
      <c r="D309" s="18" t="s">
        <v>214</v>
      </c>
      <c r="E309" s="26">
        <v>18</v>
      </c>
      <c r="F309" s="19">
        <v>0</v>
      </c>
      <c r="G309" s="19">
        <v>0</v>
      </c>
      <c r="H309" s="19">
        <f t="shared" ref="H309" si="101">E309*F309</f>
        <v>0</v>
      </c>
      <c r="I309" s="19">
        <f t="shared" ref="I309" si="102">E309*G309</f>
        <v>0</v>
      </c>
      <c r="J309" s="19">
        <f t="shared" ref="J309" si="103">H309+I309</f>
        <v>0</v>
      </c>
    </row>
    <row r="310" spans="2:10" x14ac:dyDescent="0.25">
      <c r="B310" s="16" t="s">
        <v>344</v>
      </c>
      <c r="C310" s="17" t="s">
        <v>345</v>
      </c>
      <c r="D310" s="18" t="s">
        <v>214</v>
      </c>
      <c r="E310" s="26">
        <v>67</v>
      </c>
      <c r="F310" s="19">
        <v>0</v>
      </c>
      <c r="G310" s="19">
        <v>0</v>
      </c>
      <c r="H310" s="19">
        <f t="shared" ref="H310:H319" si="104">E310*F310</f>
        <v>0</v>
      </c>
      <c r="I310" s="19">
        <f t="shared" ref="I310:I319" si="105">E310*G310</f>
        <v>0</v>
      </c>
      <c r="J310" s="19">
        <f t="shared" ref="J310:J319" si="106">H310+I310</f>
        <v>0</v>
      </c>
    </row>
    <row r="311" spans="2:10" x14ac:dyDescent="0.25">
      <c r="B311" s="16" t="s">
        <v>346</v>
      </c>
      <c r="C311" s="17" t="s">
        <v>347</v>
      </c>
      <c r="D311" s="18" t="s">
        <v>214</v>
      </c>
      <c r="E311" s="26">
        <v>25</v>
      </c>
      <c r="F311" s="19">
        <v>0</v>
      </c>
      <c r="G311" s="19">
        <v>0</v>
      </c>
      <c r="H311" s="19">
        <f t="shared" si="104"/>
        <v>0</v>
      </c>
      <c r="I311" s="19">
        <f t="shared" si="105"/>
        <v>0</v>
      </c>
      <c r="J311" s="19">
        <f t="shared" si="106"/>
        <v>0</v>
      </c>
    </row>
    <row r="312" spans="2:10" x14ac:dyDescent="0.25">
      <c r="B312" s="16" t="s">
        <v>348</v>
      </c>
      <c r="C312" s="17" t="s">
        <v>349</v>
      </c>
      <c r="D312" s="18" t="s">
        <v>214</v>
      </c>
      <c r="E312" s="26">
        <v>22</v>
      </c>
      <c r="F312" s="19">
        <v>0</v>
      </c>
      <c r="G312" s="19">
        <v>0</v>
      </c>
      <c r="H312" s="19">
        <f t="shared" si="104"/>
        <v>0</v>
      </c>
      <c r="I312" s="19">
        <f t="shared" si="105"/>
        <v>0</v>
      </c>
      <c r="J312" s="19">
        <f t="shared" si="106"/>
        <v>0</v>
      </c>
    </row>
    <row r="313" spans="2:10" x14ac:dyDescent="0.25">
      <c r="B313" s="16" t="s">
        <v>350</v>
      </c>
      <c r="C313" s="17" t="s">
        <v>351</v>
      </c>
      <c r="D313" s="18" t="s">
        <v>217</v>
      </c>
      <c r="E313" s="26">
        <v>12</v>
      </c>
      <c r="F313" s="19">
        <v>0</v>
      </c>
      <c r="G313" s="19">
        <v>0</v>
      </c>
      <c r="H313" s="19">
        <f t="shared" si="104"/>
        <v>0</v>
      </c>
      <c r="I313" s="19">
        <f t="shared" si="105"/>
        <v>0</v>
      </c>
      <c r="J313" s="19">
        <f t="shared" si="106"/>
        <v>0</v>
      </c>
    </row>
    <row r="314" spans="2:10" x14ac:dyDescent="0.25">
      <c r="B314" s="16" t="s">
        <v>352</v>
      </c>
      <c r="C314" s="17" t="s">
        <v>353</v>
      </c>
      <c r="D314" s="18" t="s">
        <v>217</v>
      </c>
      <c r="E314" s="26">
        <v>7</v>
      </c>
      <c r="F314" s="19">
        <v>0</v>
      </c>
      <c r="G314" s="19">
        <v>0</v>
      </c>
      <c r="H314" s="19">
        <f t="shared" si="104"/>
        <v>0</v>
      </c>
      <c r="I314" s="19">
        <f t="shared" si="105"/>
        <v>0</v>
      </c>
      <c r="J314" s="19">
        <f t="shared" si="106"/>
        <v>0</v>
      </c>
    </row>
    <row r="315" spans="2:10" x14ac:dyDescent="0.25">
      <c r="B315" s="16" t="s">
        <v>354</v>
      </c>
      <c r="C315" s="17" t="s">
        <v>355</v>
      </c>
      <c r="D315" s="18" t="s">
        <v>217</v>
      </c>
      <c r="E315" s="26">
        <v>7</v>
      </c>
      <c r="F315" s="19">
        <v>0</v>
      </c>
      <c r="G315" s="19">
        <v>0</v>
      </c>
      <c r="H315" s="19">
        <f t="shared" si="104"/>
        <v>0</v>
      </c>
      <c r="I315" s="19">
        <f t="shared" si="105"/>
        <v>0</v>
      </c>
      <c r="J315" s="19">
        <f t="shared" si="106"/>
        <v>0</v>
      </c>
    </row>
    <row r="316" spans="2:10" ht="30" x14ac:dyDescent="0.25">
      <c r="B316" s="16" t="s">
        <v>356</v>
      </c>
      <c r="C316" s="17" t="s">
        <v>357</v>
      </c>
      <c r="D316" s="18" t="s">
        <v>217</v>
      </c>
      <c r="E316" s="26">
        <v>12</v>
      </c>
      <c r="F316" s="19">
        <v>0</v>
      </c>
      <c r="G316" s="19">
        <v>0</v>
      </c>
      <c r="H316" s="19">
        <f t="shared" si="104"/>
        <v>0</v>
      </c>
      <c r="I316" s="19">
        <f t="shared" si="105"/>
        <v>0</v>
      </c>
      <c r="J316" s="19">
        <f t="shared" si="106"/>
        <v>0</v>
      </c>
    </row>
    <row r="317" spans="2:10" x14ac:dyDescent="0.25">
      <c r="B317" s="16" t="s">
        <v>358</v>
      </c>
      <c r="C317" s="17" t="s">
        <v>359</v>
      </c>
      <c r="D317" s="18" t="s">
        <v>217</v>
      </c>
      <c r="E317" s="26">
        <v>7</v>
      </c>
      <c r="F317" s="19">
        <v>0</v>
      </c>
      <c r="G317" s="19">
        <v>0</v>
      </c>
      <c r="H317" s="19">
        <f t="shared" si="104"/>
        <v>0</v>
      </c>
      <c r="I317" s="19">
        <f t="shared" si="105"/>
        <v>0</v>
      </c>
      <c r="J317" s="19">
        <f t="shared" si="106"/>
        <v>0</v>
      </c>
    </row>
    <row r="318" spans="2:10" x14ac:dyDescent="0.25">
      <c r="B318" s="16" t="s">
        <v>360</v>
      </c>
      <c r="C318" s="17" t="s">
        <v>361</v>
      </c>
      <c r="D318" s="18" t="s">
        <v>217</v>
      </c>
      <c r="E318" s="26">
        <v>12</v>
      </c>
      <c r="F318" s="19">
        <v>0</v>
      </c>
      <c r="G318" s="19">
        <v>0</v>
      </c>
      <c r="H318" s="19">
        <f t="shared" si="104"/>
        <v>0</v>
      </c>
      <c r="I318" s="19">
        <f t="shared" si="105"/>
        <v>0</v>
      </c>
      <c r="J318" s="19">
        <f t="shared" si="106"/>
        <v>0</v>
      </c>
    </row>
    <row r="319" spans="2:10" x14ac:dyDescent="0.25">
      <c r="B319" s="16" t="s">
        <v>362</v>
      </c>
      <c r="C319" s="17" t="s">
        <v>363</v>
      </c>
      <c r="D319" s="18" t="s">
        <v>217</v>
      </c>
      <c r="E319" s="26">
        <v>12</v>
      </c>
      <c r="F319" s="19">
        <v>0</v>
      </c>
      <c r="G319" s="19">
        <v>0</v>
      </c>
      <c r="H319" s="19">
        <f t="shared" si="104"/>
        <v>0</v>
      </c>
      <c r="I319" s="19">
        <f t="shared" si="105"/>
        <v>0</v>
      </c>
      <c r="J319" s="19">
        <f t="shared" si="106"/>
        <v>0</v>
      </c>
    </row>
    <row r="320" spans="2:10" x14ac:dyDescent="0.25">
      <c r="B320" s="34" t="s">
        <v>364</v>
      </c>
      <c r="C320" s="35" t="s">
        <v>365</v>
      </c>
      <c r="D320" s="36"/>
      <c r="E320" s="37"/>
      <c r="F320" s="37"/>
      <c r="G320" s="37"/>
      <c r="H320" s="37"/>
      <c r="I320" s="37"/>
      <c r="J320" s="38">
        <f>J321</f>
        <v>0</v>
      </c>
    </row>
    <row r="321" spans="2:10" x14ac:dyDescent="0.25">
      <c r="B321" s="16" t="s">
        <v>366</v>
      </c>
      <c r="C321" s="17" t="s">
        <v>367</v>
      </c>
      <c r="D321" s="18" t="s">
        <v>214</v>
      </c>
      <c r="E321" s="26">
        <v>12</v>
      </c>
      <c r="F321" s="19">
        <v>0</v>
      </c>
      <c r="G321" s="19">
        <v>0</v>
      </c>
      <c r="H321" s="19">
        <f t="shared" ref="H321" si="107">E321*F321</f>
        <v>0</v>
      </c>
      <c r="I321" s="19">
        <f t="shared" ref="I321" si="108">E321*G321</f>
        <v>0</v>
      </c>
      <c r="J321" s="19">
        <f t="shared" ref="J321" si="109">H321+I321</f>
        <v>0</v>
      </c>
    </row>
    <row r="322" spans="2:10" x14ac:dyDescent="0.25">
      <c r="B322" s="34" t="s">
        <v>368</v>
      </c>
      <c r="C322" s="35" t="s">
        <v>369</v>
      </c>
      <c r="D322" s="36"/>
      <c r="E322" s="37"/>
      <c r="F322" s="37"/>
      <c r="G322" s="37"/>
      <c r="H322" s="37"/>
      <c r="I322" s="37"/>
      <c r="J322" s="38">
        <f>SUM(J323:J326)</f>
        <v>0</v>
      </c>
    </row>
    <row r="323" spans="2:10" x14ac:dyDescent="0.25">
      <c r="B323" s="16" t="s">
        <v>370</v>
      </c>
      <c r="C323" s="17" t="s">
        <v>371</v>
      </c>
      <c r="D323" s="18" t="s">
        <v>217</v>
      </c>
      <c r="E323" s="26">
        <v>1</v>
      </c>
      <c r="F323" s="19">
        <v>0</v>
      </c>
      <c r="G323" s="19">
        <v>0</v>
      </c>
      <c r="H323" s="19">
        <f t="shared" ref="H323:H326" si="110">E323*F323</f>
        <v>0</v>
      </c>
      <c r="I323" s="19">
        <f t="shared" ref="I323:I326" si="111">E323*G323</f>
        <v>0</v>
      </c>
      <c r="J323" s="19">
        <f t="shared" ref="J323:J326" si="112">H323+I323</f>
        <v>0</v>
      </c>
    </row>
    <row r="324" spans="2:10" x14ac:dyDescent="0.25">
      <c r="B324" s="16" t="s">
        <v>372</v>
      </c>
      <c r="C324" s="17" t="s">
        <v>373</v>
      </c>
      <c r="D324" s="18" t="s">
        <v>217</v>
      </c>
      <c r="E324" s="26">
        <v>1</v>
      </c>
      <c r="F324" s="19">
        <v>0</v>
      </c>
      <c r="G324" s="19">
        <v>0</v>
      </c>
      <c r="H324" s="19">
        <f t="shared" si="110"/>
        <v>0</v>
      </c>
      <c r="I324" s="19">
        <f t="shared" si="111"/>
        <v>0</v>
      </c>
      <c r="J324" s="19">
        <f t="shared" si="112"/>
        <v>0</v>
      </c>
    </row>
    <row r="325" spans="2:10" x14ac:dyDescent="0.25">
      <c r="B325" s="16" t="s">
        <v>374</v>
      </c>
      <c r="C325" s="17" t="s">
        <v>375</v>
      </c>
      <c r="D325" s="18" t="s">
        <v>214</v>
      </c>
      <c r="E325" s="26">
        <v>3</v>
      </c>
      <c r="F325" s="19">
        <v>0</v>
      </c>
      <c r="G325" s="19">
        <v>0</v>
      </c>
      <c r="H325" s="19">
        <f t="shared" si="110"/>
        <v>0</v>
      </c>
      <c r="I325" s="19">
        <f t="shared" si="111"/>
        <v>0</v>
      </c>
      <c r="J325" s="19">
        <f t="shared" si="112"/>
        <v>0</v>
      </c>
    </row>
    <row r="326" spans="2:10" x14ac:dyDescent="0.25">
      <c r="B326" s="16" t="s">
        <v>376</v>
      </c>
      <c r="C326" s="17" t="s">
        <v>377</v>
      </c>
      <c r="D326" s="18" t="s">
        <v>214</v>
      </c>
      <c r="E326" s="26">
        <v>8</v>
      </c>
      <c r="F326" s="19">
        <v>0</v>
      </c>
      <c r="G326" s="19">
        <v>0</v>
      </c>
      <c r="H326" s="19">
        <f t="shared" si="110"/>
        <v>0</v>
      </c>
      <c r="I326" s="19">
        <f t="shared" si="111"/>
        <v>0</v>
      </c>
      <c r="J326" s="19">
        <f t="shared" si="112"/>
        <v>0</v>
      </c>
    </row>
    <row r="327" spans="2:10" ht="9.75" customHeight="1" x14ac:dyDescent="0.25">
      <c r="B327" s="20"/>
      <c r="C327" s="21"/>
      <c r="D327" s="20"/>
      <c r="E327" s="29"/>
      <c r="F327" s="23"/>
      <c r="G327" s="23"/>
      <c r="H327" s="23"/>
      <c r="I327" s="23"/>
      <c r="J327" s="23"/>
    </row>
    <row r="328" spans="2:10" ht="19.5" customHeight="1" x14ac:dyDescent="0.25">
      <c r="B328" s="46">
        <v>5</v>
      </c>
      <c r="C328" s="47" t="s">
        <v>386</v>
      </c>
      <c r="D328" s="48"/>
      <c r="E328" s="49"/>
      <c r="F328" s="49"/>
      <c r="G328" s="49"/>
      <c r="H328" s="49"/>
      <c r="I328" s="49"/>
      <c r="J328" s="50">
        <f>J329+J366+J367+J372+J384+J388+J393</f>
        <v>0</v>
      </c>
    </row>
    <row r="329" spans="2:10" x14ac:dyDescent="0.25">
      <c r="B329" s="52" t="s">
        <v>180</v>
      </c>
      <c r="C329" s="53" t="s">
        <v>752</v>
      </c>
      <c r="D329" s="54"/>
      <c r="E329" s="55"/>
      <c r="F329" s="55"/>
      <c r="G329" s="55"/>
      <c r="H329" s="55"/>
      <c r="I329" s="55"/>
      <c r="J329" s="56">
        <f>J330+J337+J351+J356+J366</f>
        <v>0</v>
      </c>
    </row>
    <row r="330" spans="2:10" ht="75" x14ac:dyDescent="0.25">
      <c r="B330" s="34" t="s">
        <v>725</v>
      </c>
      <c r="C330" s="35" t="s">
        <v>422</v>
      </c>
      <c r="D330" s="36" t="s">
        <v>387</v>
      </c>
      <c r="E330" s="37">
        <f>SUM(E331:E336)</f>
        <v>169.82000000000002</v>
      </c>
      <c r="F330" s="37"/>
      <c r="G330" s="37"/>
      <c r="H330" s="37"/>
      <c r="I330" s="37"/>
      <c r="J330" s="38">
        <f>SUM(J331:J336)</f>
        <v>0</v>
      </c>
    </row>
    <row r="331" spans="2:10" x14ac:dyDescent="0.25">
      <c r="B331" s="16" t="s">
        <v>726</v>
      </c>
      <c r="C331" s="17" t="s">
        <v>397</v>
      </c>
      <c r="D331" s="18" t="s">
        <v>387</v>
      </c>
      <c r="E331" s="26">
        <v>23.38</v>
      </c>
      <c r="F331" s="19">
        <v>0</v>
      </c>
      <c r="G331" s="19">
        <v>0</v>
      </c>
      <c r="H331" s="19">
        <f t="shared" ref="H331" si="113">E331*F331</f>
        <v>0</v>
      </c>
      <c r="I331" s="19">
        <f t="shared" ref="I331" si="114">E331*G331</f>
        <v>0</v>
      </c>
      <c r="J331" s="19">
        <f t="shared" ref="J331" si="115">H331+I331</f>
        <v>0</v>
      </c>
    </row>
    <row r="332" spans="2:10" x14ac:dyDescent="0.25">
      <c r="B332" s="16" t="s">
        <v>727</v>
      </c>
      <c r="C332" s="17" t="s">
        <v>398</v>
      </c>
      <c r="D332" s="18" t="str">
        <f>D331</f>
        <v>M2</v>
      </c>
      <c r="E332" s="26">
        <v>32.4</v>
      </c>
      <c r="F332" s="19">
        <v>0</v>
      </c>
      <c r="G332" s="19">
        <v>0</v>
      </c>
      <c r="H332" s="19">
        <f t="shared" ref="H332:H336" si="116">E332*F332</f>
        <v>0</v>
      </c>
      <c r="I332" s="19">
        <f t="shared" ref="I332:I336" si="117">E332*G332</f>
        <v>0</v>
      </c>
      <c r="J332" s="19">
        <f t="shared" ref="J332:J336" si="118">H332+I332</f>
        <v>0</v>
      </c>
    </row>
    <row r="333" spans="2:10" x14ac:dyDescent="0.25">
      <c r="B333" s="16" t="s">
        <v>728</v>
      </c>
      <c r="C333" s="17" t="s">
        <v>399</v>
      </c>
      <c r="D333" s="18" t="str">
        <f>D332</f>
        <v>M2</v>
      </c>
      <c r="E333" s="26">
        <v>31.7</v>
      </c>
      <c r="F333" s="19">
        <v>0</v>
      </c>
      <c r="G333" s="19">
        <v>0</v>
      </c>
      <c r="H333" s="19">
        <f t="shared" si="116"/>
        <v>0</v>
      </c>
      <c r="I333" s="19">
        <f t="shared" si="117"/>
        <v>0</v>
      </c>
      <c r="J333" s="19">
        <f t="shared" si="118"/>
        <v>0</v>
      </c>
    </row>
    <row r="334" spans="2:10" x14ac:dyDescent="0.25">
      <c r="B334" s="16" t="s">
        <v>729</v>
      </c>
      <c r="C334" s="17" t="s">
        <v>400</v>
      </c>
      <c r="D334" s="18" t="s">
        <v>387</v>
      </c>
      <c r="E334" s="26">
        <v>33.950000000000003</v>
      </c>
      <c r="F334" s="19">
        <v>0</v>
      </c>
      <c r="G334" s="19">
        <v>0</v>
      </c>
      <c r="H334" s="19">
        <f t="shared" si="116"/>
        <v>0</v>
      </c>
      <c r="I334" s="19">
        <f t="shared" si="117"/>
        <v>0</v>
      </c>
      <c r="J334" s="19">
        <f t="shared" si="118"/>
        <v>0</v>
      </c>
    </row>
    <row r="335" spans="2:10" x14ac:dyDescent="0.25">
      <c r="B335" s="16" t="s">
        <v>730</v>
      </c>
      <c r="C335" s="17" t="s">
        <v>401</v>
      </c>
      <c r="D335" s="18" t="s">
        <v>387</v>
      </c>
      <c r="E335" s="26">
        <v>28.52</v>
      </c>
      <c r="F335" s="19">
        <v>0</v>
      </c>
      <c r="G335" s="19">
        <v>0</v>
      </c>
      <c r="H335" s="19">
        <f t="shared" si="116"/>
        <v>0</v>
      </c>
      <c r="I335" s="19">
        <f t="shared" si="117"/>
        <v>0</v>
      </c>
      <c r="J335" s="19">
        <f t="shared" si="118"/>
        <v>0</v>
      </c>
    </row>
    <row r="336" spans="2:10" x14ac:dyDescent="0.25">
      <c r="B336" s="16" t="s">
        <v>731</v>
      </c>
      <c r="C336" s="17" t="s">
        <v>402</v>
      </c>
      <c r="D336" s="18" t="s">
        <v>387</v>
      </c>
      <c r="E336" s="26">
        <v>19.87</v>
      </c>
      <c r="F336" s="19">
        <v>0</v>
      </c>
      <c r="G336" s="19">
        <v>0</v>
      </c>
      <c r="H336" s="19">
        <f t="shared" si="116"/>
        <v>0</v>
      </c>
      <c r="I336" s="19">
        <f t="shared" si="117"/>
        <v>0</v>
      </c>
      <c r="J336" s="19">
        <f t="shared" si="118"/>
        <v>0</v>
      </c>
    </row>
    <row r="337" spans="2:10" ht="90" x14ac:dyDescent="0.25">
      <c r="B337" s="34" t="s">
        <v>732</v>
      </c>
      <c r="C337" s="35" t="s">
        <v>423</v>
      </c>
      <c r="D337" s="36" t="s">
        <v>387</v>
      </c>
      <c r="E337" s="37">
        <f>SUM(E338:E350)</f>
        <v>207.51999999999998</v>
      </c>
      <c r="F337" s="37"/>
      <c r="G337" s="37"/>
      <c r="H337" s="37"/>
      <c r="I337" s="37"/>
      <c r="J337" s="38">
        <f>SUM(J338:J350)</f>
        <v>0</v>
      </c>
    </row>
    <row r="338" spans="2:10" x14ac:dyDescent="0.25">
      <c r="B338" s="16" t="s">
        <v>733</v>
      </c>
      <c r="C338" s="17" t="s">
        <v>407</v>
      </c>
      <c r="D338" s="18" t="s">
        <v>387</v>
      </c>
      <c r="E338" s="26">
        <v>14.4</v>
      </c>
      <c r="F338" s="19">
        <v>0</v>
      </c>
      <c r="G338" s="19">
        <v>0</v>
      </c>
      <c r="H338" s="19">
        <f t="shared" ref="H338:H340" si="119">E338*F338</f>
        <v>0</v>
      </c>
      <c r="I338" s="19">
        <f t="shared" ref="I338:I340" si="120">E338*G338</f>
        <v>0</v>
      </c>
      <c r="J338" s="19">
        <f t="shared" ref="J338:J340" si="121">H338+I338</f>
        <v>0</v>
      </c>
    </row>
    <row r="339" spans="2:10" x14ac:dyDescent="0.25">
      <c r="B339" s="16" t="s">
        <v>734</v>
      </c>
      <c r="C339" s="17" t="s">
        <v>408</v>
      </c>
      <c r="D339" s="18" t="str">
        <f>D338</f>
        <v>M2</v>
      </c>
      <c r="E339" s="26">
        <v>13.14</v>
      </c>
      <c r="F339" s="19">
        <v>0</v>
      </c>
      <c r="G339" s="19">
        <v>0</v>
      </c>
      <c r="H339" s="19">
        <f t="shared" si="119"/>
        <v>0</v>
      </c>
      <c r="I339" s="19">
        <f t="shared" si="120"/>
        <v>0</v>
      </c>
      <c r="J339" s="19">
        <f t="shared" si="121"/>
        <v>0</v>
      </c>
    </row>
    <row r="340" spans="2:10" x14ac:dyDescent="0.25">
      <c r="B340" s="16" t="s">
        <v>735</v>
      </c>
      <c r="C340" s="17" t="s">
        <v>409</v>
      </c>
      <c r="D340" s="18" t="str">
        <f>D339</f>
        <v>M2</v>
      </c>
      <c r="E340" s="26">
        <v>39.479999999999997</v>
      </c>
      <c r="F340" s="19">
        <v>0</v>
      </c>
      <c r="G340" s="19">
        <v>0</v>
      </c>
      <c r="H340" s="19">
        <f t="shared" si="119"/>
        <v>0</v>
      </c>
      <c r="I340" s="19">
        <f t="shared" si="120"/>
        <v>0</v>
      </c>
      <c r="J340" s="19">
        <f t="shared" si="121"/>
        <v>0</v>
      </c>
    </row>
    <row r="341" spans="2:10" x14ac:dyDescent="0.25">
      <c r="B341" s="16" t="s">
        <v>736</v>
      </c>
      <c r="C341" s="17" t="s">
        <v>410</v>
      </c>
      <c r="D341" s="18" t="s">
        <v>387</v>
      </c>
      <c r="E341" s="26">
        <v>6.61</v>
      </c>
      <c r="F341" s="19">
        <v>0</v>
      </c>
      <c r="G341" s="19">
        <v>0</v>
      </c>
      <c r="H341" s="19">
        <f t="shared" ref="H341:H350" si="122">E341*F341</f>
        <v>0</v>
      </c>
      <c r="I341" s="19">
        <f t="shared" ref="I341:I350" si="123">E341*G341</f>
        <v>0</v>
      </c>
      <c r="J341" s="19">
        <f t="shared" ref="J341:J350" si="124">H341+I341</f>
        <v>0</v>
      </c>
    </row>
    <row r="342" spans="2:10" x14ac:dyDescent="0.25">
      <c r="B342" s="16" t="s">
        <v>737</v>
      </c>
      <c r="C342" s="17" t="s">
        <v>411</v>
      </c>
      <c r="D342" s="18" t="s">
        <v>387</v>
      </c>
      <c r="E342" s="26">
        <v>13.96</v>
      </c>
      <c r="F342" s="19">
        <v>0</v>
      </c>
      <c r="G342" s="19">
        <v>0</v>
      </c>
      <c r="H342" s="19">
        <f t="shared" si="122"/>
        <v>0</v>
      </c>
      <c r="I342" s="19">
        <f t="shared" si="123"/>
        <v>0</v>
      </c>
      <c r="J342" s="19">
        <f t="shared" si="124"/>
        <v>0</v>
      </c>
    </row>
    <row r="343" spans="2:10" x14ac:dyDescent="0.25">
      <c r="B343" s="16" t="s">
        <v>738</v>
      </c>
      <c r="C343" s="17" t="s">
        <v>412</v>
      </c>
      <c r="D343" s="18" t="s">
        <v>387</v>
      </c>
      <c r="E343" s="26">
        <v>9.51</v>
      </c>
      <c r="F343" s="19">
        <v>0</v>
      </c>
      <c r="G343" s="19">
        <v>0</v>
      </c>
      <c r="H343" s="19">
        <f t="shared" si="122"/>
        <v>0</v>
      </c>
      <c r="I343" s="19">
        <f t="shared" si="123"/>
        <v>0</v>
      </c>
      <c r="J343" s="19">
        <f t="shared" si="124"/>
        <v>0</v>
      </c>
    </row>
    <row r="344" spans="2:10" x14ac:dyDescent="0.25">
      <c r="B344" s="16" t="s">
        <v>739</v>
      </c>
      <c r="C344" s="17" t="s">
        <v>413</v>
      </c>
      <c r="D344" s="18" t="s">
        <v>387</v>
      </c>
      <c r="E344" s="26">
        <v>8.3800000000000008</v>
      </c>
      <c r="F344" s="19">
        <v>0</v>
      </c>
      <c r="G344" s="19">
        <v>0</v>
      </c>
      <c r="H344" s="19">
        <f t="shared" si="122"/>
        <v>0</v>
      </c>
      <c r="I344" s="19">
        <f t="shared" si="123"/>
        <v>0</v>
      </c>
      <c r="J344" s="19">
        <f t="shared" si="124"/>
        <v>0</v>
      </c>
    </row>
    <row r="345" spans="2:10" x14ac:dyDescent="0.25">
      <c r="B345" s="16" t="s">
        <v>740</v>
      </c>
      <c r="C345" s="17" t="s">
        <v>414</v>
      </c>
      <c r="D345" s="18" t="str">
        <f>D344</f>
        <v>M2</v>
      </c>
      <c r="E345" s="26">
        <v>19.61</v>
      </c>
      <c r="F345" s="19">
        <v>0</v>
      </c>
      <c r="G345" s="19">
        <v>0</v>
      </c>
      <c r="H345" s="19">
        <f t="shared" si="122"/>
        <v>0</v>
      </c>
      <c r="I345" s="19">
        <f t="shared" si="123"/>
        <v>0</v>
      </c>
      <c r="J345" s="19">
        <f t="shared" si="124"/>
        <v>0</v>
      </c>
    </row>
    <row r="346" spans="2:10" x14ac:dyDescent="0.25">
      <c r="B346" s="16" t="s">
        <v>741</v>
      </c>
      <c r="C346" s="17" t="s">
        <v>415</v>
      </c>
      <c r="D346" s="18" t="str">
        <f>D345</f>
        <v>M2</v>
      </c>
      <c r="E346" s="26">
        <v>24.07</v>
      </c>
      <c r="F346" s="19">
        <v>0</v>
      </c>
      <c r="G346" s="19">
        <v>0</v>
      </c>
      <c r="H346" s="19">
        <f t="shared" si="122"/>
        <v>0</v>
      </c>
      <c r="I346" s="19">
        <f t="shared" si="123"/>
        <v>0</v>
      </c>
      <c r="J346" s="19">
        <f t="shared" si="124"/>
        <v>0</v>
      </c>
    </row>
    <row r="347" spans="2:10" x14ac:dyDescent="0.25">
      <c r="B347" s="16" t="s">
        <v>742</v>
      </c>
      <c r="C347" s="17" t="s">
        <v>416</v>
      </c>
      <c r="D347" s="18" t="s">
        <v>387</v>
      </c>
      <c r="E347" s="26">
        <v>23.76</v>
      </c>
      <c r="F347" s="19">
        <v>0</v>
      </c>
      <c r="G347" s="19">
        <v>0</v>
      </c>
      <c r="H347" s="19">
        <f t="shared" si="122"/>
        <v>0</v>
      </c>
      <c r="I347" s="19">
        <f t="shared" si="123"/>
        <v>0</v>
      </c>
      <c r="J347" s="19">
        <f t="shared" si="124"/>
        <v>0</v>
      </c>
    </row>
    <row r="348" spans="2:10" x14ac:dyDescent="0.25">
      <c r="B348" s="16" t="s">
        <v>743</v>
      </c>
      <c r="C348" s="17" t="s">
        <v>417</v>
      </c>
      <c r="D348" s="18" t="s">
        <v>387</v>
      </c>
      <c r="E348" s="26">
        <v>7.54</v>
      </c>
      <c r="F348" s="19">
        <v>0</v>
      </c>
      <c r="G348" s="19">
        <v>0</v>
      </c>
      <c r="H348" s="19">
        <f t="shared" si="122"/>
        <v>0</v>
      </c>
      <c r="I348" s="19">
        <f t="shared" si="123"/>
        <v>0</v>
      </c>
      <c r="J348" s="19">
        <f t="shared" si="124"/>
        <v>0</v>
      </c>
    </row>
    <row r="349" spans="2:10" x14ac:dyDescent="0.25">
      <c r="B349" s="16" t="s">
        <v>744</v>
      </c>
      <c r="C349" s="17" t="s">
        <v>418</v>
      </c>
      <c r="D349" s="18" t="s">
        <v>387</v>
      </c>
      <c r="E349" s="26">
        <v>6.5</v>
      </c>
      <c r="F349" s="19">
        <v>0</v>
      </c>
      <c r="G349" s="19">
        <v>0</v>
      </c>
      <c r="H349" s="19">
        <f t="shared" si="122"/>
        <v>0</v>
      </c>
      <c r="I349" s="19">
        <f t="shared" si="123"/>
        <v>0</v>
      </c>
      <c r="J349" s="19">
        <f t="shared" si="124"/>
        <v>0</v>
      </c>
    </row>
    <row r="350" spans="2:10" x14ac:dyDescent="0.25">
      <c r="B350" s="16" t="s">
        <v>745</v>
      </c>
      <c r="C350" s="17" t="s">
        <v>419</v>
      </c>
      <c r="D350" s="18" t="str">
        <f>D349</f>
        <v>M2</v>
      </c>
      <c r="E350" s="26">
        <v>20.56</v>
      </c>
      <c r="F350" s="19">
        <v>0</v>
      </c>
      <c r="G350" s="19">
        <v>0</v>
      </c>
      <c r="H350" s="19">
        <f t="shared" si="122"/>
        <v>0</v>
      </c>
      <c r="I350" s="19">
        <f t="shared" si="123"/>
        <v>0</v>
      </c>
      <c r="J350" s="19">
        <f t="shared" si="124"/>
        <v>0</v>
      </c>
    </row>
    <row r="351" spans="2:10" ht="90" x14ac:dyDescent="0.25">
      <c r="B351" s="34" t="s">
        <v>746</v>
      </c>
      <c r="C351" s="35" t="s">
        <v>424</v>
      </c>
      <c r="D351" s="36" t="s">
        <v>387</v>
      </c>
      <c r="E351" s="37">
        <f>SUM(E352:E355)</f>
        <v>349.02</v>
      </c>
      <c r="F351" s="37"/>
      <c r="G351" s="37"/>
      <c r="H351" s="37"/>
      <c r="I351" s="37"/>
      <c r="J351" s="38">
        <f>SUM(J352:J355)</f>
        <v>0</v>
      </c>
    </row>
    <row r="352" spans="2:10" x14ac:dyDescent="0.25">
      <c r="B352" s="16" t="s">
        <v>747</v>
      </c>
      <c r="C352" s="17" t="s">
        <v>425</v>
      </c>
      <c r="D352" s="18" t="s">
        <v>387</v>
      </c>
      <c r="E352" s="26">
        <v>147.34</v>
      </c>
      <c r="F352" s="19">
        <v>0</v>
      </c>
      <c r="G352" s="19">
        <v>0</v>
      </c>
      <c r="H352" s="19">
        <f t="shared" ref="H352" si="125">E352*F352</f>
        <v>0</v>
      </c>
      <c r="I352" s="19">
        <f t="shared" ref="I352" si="126">E352*G352</f>
        <v>0</v>
      </c>
      <c r="J352" s="19">
        <f t="shared" ref="J352" si="127">H352+I352</f>
        <v>0</v>
      </c>
    </row>
    <row r="353" spans="2:10" x14ac:dyDescent="0.25">
      <c r="B353" s="16" t="s">
        <v>748</v>
      </c>
      <c r="C353" s="17" t="s">
        <v>426</v>
      </c>
      <c r="D353" s="18" t="str">
        <f>D352</f>
        <v>M2</v>
      </c>
      <c r="E353" s="26">
        <v>76.97</v>
      </c>
      <c r="F353" s="19">
        <v>0</v>
      </c>
      <c r="G353" s="19">
        <v>0</v>
      </c>
      <c r="H353" s="19">
        <f t="shared" ref="H353:H355" si="128">E353*F353</f>
        <v>0</v>
      </c>
      <c r="I353" s="19">
        <f t="shared" ref="I353:I355" si="129">E353*G353</f>
        <v>0</v>
      </c>
      <c r="J353" s="19">
        <f t="shared" ref="J353:J355" si="130">H353+I353</f>
        <v>0</v>
      </c>
    </row>
    <row r="354" spans="2:10" x14ac:dyDescent="0.25">
      <c r="B354" s="16" t="s">
        <v>749</v>
      </c>
      <c r="C354" s="17" t="s">
        <v>427</v>
      </c>
      <c r="D354" s="18" t="str">
        <f>D353</f>
        <v>M2</v>
      </c>
      <c r="E354" s="26">
        <v>61.18</v>
      </c>
      <c r="F354" s="19">
        <v>0</v>
      </c>
      <c r="G354" s="19">
        <v>0</v>
      </c>
      <c r="H354" s="19">
        <f t="shared" si="128"/>
        <v>0</v>
      </c>
      <c r="I354" s="19">
        <f t="shared" si="129"/>
        <v>0</v>
      </c>
      <c r="J354" s="19">
        <f t="shared" si="130"/>
        <v>0</v>
      </c>
    </row>
    <row r="355" spans="2:10" x14ac:dyDescent="0.25">
      <c r="B355" s="16" t="s">
        <v>750</v>
      </c>
      <c r="C355" s="17" t="s">
        <v>428</v>
      </c>
      <c r="D355" s="18" t="s">
        <v>387</v>
      </c>
      <c r="E355" s="26">
        <v>63.53</v>
      </c>
      <c r="F355" s="19">
        <v>0</v>
      </c>
      <c r="G355" s="19">
        <v>0</v>
      </c>
      <c r="H355" s="19">
        <f t="shared" si="128"/>
        <v>0</v>
      </c>
      <c r="I355" s="19">
        <f t="shared" si="129"/>
        <v>0</v>
      </c>
      <c r="J355" s="19">
        <f t="shared" si="130"/>
        <v>0</v>
      </c>
    </row>
    <row r="356" spans="2:10" ht="90" x14ac:dyDescent="0.25">
      <c r="B356" s="34" t="s">
        <v>753</v>
      </c>
      <c r="C356" s="35" t="s">
        <v>429</v>
      </c>
      <c r="D356" s="36" t="s">
        <v>387</v>
      </c>
      <c r="E356" s="37">
        <f>SUM(E357:E365)</f>
        <v>767.22</v>
      </c>
      <c r="F356" s="37"/>
      <c r="G356" s="37"/>
      <c r="H356" s="37"/>
      <c r="I356" s="37"/>
      <c r="J356" s="38">
        <f>SUM(J357:J365)</f>
        <v>0</v>
      </c>
    </row>
    <row r="357" spans="2:10" x14ac:dyDescent="0.25">
      <c r="B357" s="16" t="s">
        <v>433</v>
      </c>
      <c r="C357" s="17" t="s">
        <v>430</v>
      </c>
      <c r="D357" s="18" t="s">
        <v>387</v>
      </c>
      <c r="E357" s="26">
        <v>219.35</v>
      </c>
      <c r="F357" s="19">
        <v>0</v>
      </c>
      <c r="G357" s="19">
        <v>0</v>
      </c>
      <c r="H357" s="19">
        <f t="shared" ref="H357" si="131">E357*F357</f>
        <v>0</v>
      </c>
      <c r="I357" s="19">
        <f t="shared" ref="I357" si="132">E357*G357</f>
        <v>0</v>
      </c>
      <c r="J357" s="19">
        <f t="shared" ref="J357" si="133">H357+I357</f>
        <v>0</v>
      </c>
    </row>
    <row r="358" spans="2:10" x14ac:dyDescent="0.25">
      <c r="B358" s="16" t="s">
        <v>434</v>
      </c>
      <c r="C358" s="17" t="s">
        <v>408</v>
      </c>
      <c r="D358" s="18" t="s">
        <v>387</v>
      </c>
      <c r="E358" s="26">
        <v>10.94</v>
      </c>
      <c r="F358" s="19">
        <v>0</v>
      </c>
      <c r="G358" s="19">
        <v>0</v>
      </c>
      <c r="H358" s="19">
        <f t="shared" ref="H358:H365" si="134">E358*F358</f>
        <v>0</v>
      </c>
      <c r="I358" s="19">
        <f t="shared" ref="I358:I365" si="135">E358*G358</f>
        <v>0</v>
      </c>
      <c r="J358" s="19">
        <f t="shared" ref="J358:J365" si="136">H358+I358</f>
        <v>0</v>
      </c>
    </row>
    <row r="359" spans="2:10" x14ac:dyDescent="0.25">
      <c r="B359" s="16" t="s">
        <v>435</v>
      </c>
      <c r="C359" s="17" t="s">
        <v>426</v>
      </c>
      <c r="D359" s="18" t="s">
        <v>387</v>
      </c>
      <c r="E359" s="26">
        <v>132.37</v>
      </c>
      <c r="F359" s="19">
        <v>0</v>
      </c>
      <c r="G359" s="19">
        <v>0</v>
      </c>
      <c r="H359" s="19">
        <f t="shared" si="134"/>
        <v>0</v>
      </c>
      <c r="I359" s="19">
        <f t="shared" si="135"/>
        <v>0</v>
      </c>
      <c r="J359" s="19">
        <f t="shared" si="136"/>
        <v>0</v>
      </c>
    </row>
    <row r="360" spans="2:10" x14ac:dyDescent="0.25">
      <c r="B360" s="16" t="s">
        <v>436</v>
      </c>
      <c r="C360" s="17" t="s">
        <v>427</v>
      </c>
      <c r="D360" s="18" t="s">
        <v>387</v>
      </c>
      <c r="E360" s="26">
        <v>117.79</v>
      </c>
      <c r="F360" s="19">
        <v>0</v>
      </c>
      <c r="G360" s="19">
        <v>0</v>
      </c>
      <c r="H360" s="19">
        <f t="shared" si="134"/>
        <v>0</v>
      </c>
      <c r="I360" s="19">
        <f t="shared" si="135"/>
        <v>0</v>
      </c>
      <c r="J360" s="19">
        <f t="shared" si="136"/>
        <v>0</v>
      </c>
    </row>
    <row r="361" spans="2:10" x14ac:dyDescent="0.25">
      <c r="B361" s="16" t="s">
        <v>437</v>
      </c>
      <c r="C361" s="17" t="s">
        <v>428</v>
      </c>
      <c r="D361" s="18" t="s">
        <v>387</v>
      </c>
      <c r="E361" s="26">
        <v>135.49</v>
      </c>
      <c r="F361" s="19">
        <v>0</v>
      </c>
      <c r="G361" s="19">
        <v>0</v>
      </c>
      <c r="H361" s="19">
        <f t="shared" si="134"/>
        <v>0</v>
      </c>
      <c r="I361" s="19">
        <f t="shared" si="135"/>
        <v>0</v>
      </c>
      <c r="J361" s="19">
        <f t="shared" si="136"/>
        <v>0</v>
      </c>
    </row>
    <row r="362" spans="2:10" x14ac:dyDescent="0.25">
      <c r="B362" s="16" t="s">
        <v>438</v>
      </c>
      <c r="C362" s="17" t="s">
        <v>409</v>
      </c>
      <c r="D362" s="18" t="s">
        <v>387</v>
      </c>
      <c r="E362" s="26">
        <v>68.040000000000006</v>
      </c>
      <c r="F362" s="19">
        <v>0</v>
      </c>
      <c r="G362" s="19">
        <v>0</v>
      </c>
      <c r="H362" s="19">
        <f t="shared" si="134"/>
        <v>0</v>
      </c>
      <c r="I362" s="19">
        <f t="shared" si="135"/>
        <v>0</v>
      </c>
      <c r="J362" s="19">
        <f t="shared" si="136"/>
        <v>0</v>
      </c>
    </row>
    <row r="363" spans="2:10" x14ac:dyDescent="0.25">
      <c r="B363" s="16" t="s">
        <v>439</v>
      </c>
      <c r="C363" s="17" t="s">
        <v>411</v>
      </c>
      <c r="D363" s="18" t="s">
        <v>387</v>
      </c>
      <c r="E363" s="26">
        <v>38.76</v>
      </c>
      <c r="F363" s="19">
        <v>0</v>
      </c>
      <c r="G363" s="19">
        <v>0</v>
      </c>
      <c r="H363" s="19">
        <f t="shared" si="134"/>
        <v>0</v>
      </c>
      <c r="I363" s="19">
        <f t="shared" si="135"/>
        <v>0</v>
      </c>
      <c r="J363" s="19">
        <f t="shared" si="136"/>
        <v>0</v>
      </c>
    </row>
    <row r="364" spans="2:10" x14ac:dyDescent="0.25">
      <c r="B364" s="16" t="s">
        <v>440</v>
      </c>
      <c r="C364" s="17" t="s">
        <v>431</v>
      </c>
      <c r="D364" s="18" t="s">
        <v>387</v>
      </c>
      <c r="E364" s="26">
        <v>26.21</v>
      </c>
      <c r="F364" s="19">
        <v>0</v>
      </c>
      <c r="G364" s="19">
        <v>0</v>
      </c>
      <c r="H364" s="19">
        <f t="shared" si="134"/>
        <v>0</v>
      </c>
      <c r="I364" s="19">
        <f t="shared" si="135"/>
        <v>0</v>
      </c>
      <c r="J364" s="19">
        <f t="shared" si="136"/>
        <v>0</v>
      </c>
    </row>
    <row r="365" spans="2:10" x14ac:dyDescent="0.25">
      <c r="B365" s="16" t="s">
        <v>441</v>
      </c>
      <c r="C365" s="17" t="s">
        <v>432</v>
      </c>
      <c r="D365" s="18" t="s">
        <v>387</v>
      </c>
      <c r="E365" s="26">
        <v>18.27</v>
      </c>
      <c r="F365" s="19">
        <v>0</v>
      </c>
      <c r="G365" s="19">
        <v>0</v>
      </c>
      <c r="H365" s="19">
        <f t="shared" si="134"/>
        <v>0</v>
      </c>
      <c r="I365" s="19">
        <f t="shared" si="135"/>
        <v>0</v>
      </c>
      <c r="J365" s="19">
        <f t="shared" si="136"/>
        <v>0</v>
      </c>
    </row>
    <row r="366" spans="2:10" x14ac:dyDescent="0.25">
      <c r="B366" s="34" t="s">
        <v>754</v>
      </c>
      <c r="C366" s="35" t="s">
        <v>455</v>
      </c>
      <c r="D366" s="36" t="s">
        <v>387</v>
      </c>
      <c r="E366" s="37">
        <v>14.57</v>
      </c>
      <c r="F366" s="37">
        <v>0</v>
      </c>
      <c r="G366" s="37">
        <v>0</v>
      </c>
      <c r="H366" s="37">
        <f t="shared" ref="H366" si="137">E366*F366</f>
        <v>0</v>
      </c>
      <c r="I366" s="37">
        <f t="shared" ref="I366" si="138">E366*G366</f>
        <v>0</v>
      </c>
      <c r="J366" s="38">
        <f t="shared" ref="J366" si="139">H366+I366</f>
        <v>0</v>
      </c>
    </row>
    <row r="367" spans="2:10" x14ac:dyDescent="0.25">
      <c r="B367" s="52" t="s">
        <v>182</v>
      </c>
      <c r="C367" s="53" t="s">
        <v>456</v>
      </c>
      <c r="D367" s="54"/>
      <c r="E367" s="55"/>
      <c r="F367" s="55"/>
      <c r="G367" s="55"/>
      <c r="H367" s="55"/>
      <c r="I367" s="55"/>
      <c r="J367" s="56">
        <f>SUM(J368:J371)</f>
        <v>0</v>
      </c>
    </row>
    <row r="368" spans="2:10" x14ac:dyDescent="0.25">
      <c r="B368" s="16" t="s">
        <v>755</v>
      </c>
      <c r="C368" s="17" t="s">
        <v>465</v>
      </c>
      <c r="D368" s="20" t="s">
        <v>387</v>
      </c>
      <c r="E368" s="26">
        <v>27.89</v>
      </c>
      <c r="F368" s="19">
        <v>0</v>
      </c>
      <c r="G368" s="19">
        <v>0</v>
      </c>
      <c r="H368" s="19">
        <f t="shared" ref="H368" si="140">E368*F368</f>
        <v>0</v>
      </c>
      <c r="I368" s="19">
        <f t="shared" ref="I368" si="141">E368*G368</f>
        <v>0</v>
      </c>
      <c r="J368" s="19">
        <f t="shared" ref="J368" si="142">H368+I368</f>
        <v>0</v>
      </c>
    </row>
    <row r="369" spans="2:10" x14ac:dyDescent="0.25">
      <c r="B369" s="16" t="s">
        <v>756</v>
      </c>
      <c r="C369" s="17" t="s">
        <v>464</v>
      </c>
      <c r="D369" s="20" t="s">
        <v>387</v>
      </c>
      <c r="E369" s="29">
        <v>126.98</v>
      </c>
      <c r="F369" s="19">
        <v>0</v>
      </c>
      <c r="G369" s="19">
        <v>0</v>
      </c>
      <c r="H369" s="19">
        <f t="shared" ref="H369:H371" si="143">E369*F369</f>
        <v>0</v>
      </c>
      <c r="I369" s="19">
        <f t="shared" ref="I369:I371" si="144">E369*G369</f>
        <v>0</v>
      </c>
      <c r="J369" s="19">
        <f t="shared" ref="J369:J371" si="145">H369+I369</f>
        <v>0</v>
      </c>
    </row>
    <row r="370" spans="2:10" x14ac:dyDescent="0.25">
      <c r="B370" s="16" t="s">
        <v>757</v>
      </c>
      <c r="C370" s="17" t="s">
        <v>462</v>
      </c>
      <c r="D370" s="20" t="s">
        <v>387</v>
      </c>
      <c r="E370" s="29">
        <v>87.66</v>
      </c>
      <c r="F370" s="19">
        <v>0</v>
      </c>
      <c r="G370" s="19">
        <v>0</v>
      </c>
      <c r="H370" s="19">
        <f t="shared" si="143"/>
        <v>0</v>
      </c>
      <c r="I370" s="19">
        <f t="shared" si="144"/>
        <v>0</v>
      </c>
      <c r="J370" s="19">
        <f t="shared" si="145"/>
        <v>0</v>
      </c>
    </row>
    <row r="371" spans="2:10" x14ac:dyDescent="0.25">
      <c r="B371" s="16" t="s">
        <v>758</v>
      </c>
      <c r="C371" s="17" t="s">
        <v>463</v>
      </c>
      <c r="D371" s="20" t="s">
        <v>387</v>
      </c>
      <c r="E371" s="29">
        <v>156.58000000000001</v>
      </c>
      <c r="F371" s="19">
        <v>0</v>
      </c>
      <c r="G371" s="19">
        <v>0</v>
      </c>
      <c r="H371" s="19">
        <f t="shared" si="143"/>
        <v>0</v>
      </c>
      <c r="I371" s="19">
        <f t="shared" si="144"/>
        <v>0</v>
      </c>
      <c r="J371" s="19">
        <f t="shared" si="145"/>
        <v>0</v>
      </c>
    </row>
    <row r="372" spans="2:10" x14ac:dyDescent="0.25">
      <c r="B372" s="52" t="s">
        <v>183</v>
      </c>
      <c r="C372" s="53" t="s">
        <v>457</v>
      </c>
      <c r="D372" s="54"/>
      <c r="E372" s="55"/>
      <c r="F372" s="55"/>
      <c r="G372" s="55"/>
      <c r="H372" s="55"/>
      <c r="I372" s="55"/>
      <c r="J372" s="56">
        <f>J373+J378</f>
        <v>0</v>
      </c>
    </row>
    <row r="373" spans="2:10" x14ac:dyDescent="0.25">
      <c r="B373" s="34" t="s">
        <v>759</v>
      </c>
      <c r="C373" s="35" t="s">
        <v>442</v>
      </c>
      <c r="D373" s="36"/>
      <c r="E373" s="37"/>
      <c r="F373" s="37"/>
      <c r="G373" s="37"/>
      <c r="H373" s="37"/>
      <c r="I373" s="37"/>
      <c r="J373" s="38">
        <f>SUM(J374:J377)</f>
        <v>0</v>
      </c>
    </row>
    <row r="374" spans="2:10" ht="135" x14ac:dyDescent="0.25">
      <c r="B374" s="43" t="s">
        <v>760</v>
      </c>
      <c r="C374" s="44" t="s">
        <v>448</v>
      </c>
      <c r="D374" s="45" t="s">
        <v>2</v>
      </c>
      <c r="E374" s="30">
        <v>5</v>
      </c>
      <c r="F374" s="19">
        <v>0</v>
      </c>
      <c r="G374" s="19">
        <v>0</v>
      </c>
      <c r="H374" s="19">
        <f t="shared" ref="H374:H377" si="146">E374*F374</f>
        <v>0</v>
      </c>
      <c r="I374" s="19">
        <f t="shared" ref="I374:I377" si="147">E374*G374</f>
        <v>0</v>
      </c>
      <c r="J374" s="19">
        <f t="shared" ref="J374:J377" si="148">H374+I374</f>
        <v>0</v>
      </c>
    </row>
    <row r="375" spans="2:10" ht="135" x14ac:dyDescent="0.25">
      <c r="B375" s="43" t="s">
        <v>761</v>
      </c>
      <c r="C375" s="17" t="s">
        <v>447</v>
      </c>
      <c r="D375" s="18" t="s">
        <v>2</v>
      </c>
      <c r="E375" s="26">
        <v>2</v>
      </c>
      <c r="F375" s="19">
        <v>0</v>
      </c>
      <c r="G375" s="19">
        <v>0</v>
      </c>
      <c r="H375" s="19">
        <f t="shared" si="146"/>
        <v>0</v>
      </c>
      <c r="I375" s="19">
        <f t="shared" si="147"/>
        <v>0</v>
      </c>
      <c r="J375" s="19">
        <f t="shared" si="148"/>
        <v>0</v>
      </c>
    </row>
    <row r="376" spans="2:10" ht="120" x14ac:dyDescent="0.25">
      <c r="B376" s="43" t="s">
        <v>762</v>
      </c>
      <c r="C376" s="17" t="s">
        <v>449</v>
      </c>
      <c r="D376" s="18" t="s">
        <v>2</v>
      </c>
      <c r="E376" s="26">
        <v>1</v>
      </c>
      <c r="F376" s="19">
        <v>0</v>
      </c>
      <c r="G376" s="19">
        <v>0</v>
      </c>
      <c r="H376" s="19">
        <f t="shared" si="146"/>
        <v>0</v>
      </c>
      <c r="I376" s="19">
        <f t="shared" si="147"/>
        <v>0</v>
      </c>
      <c r="J376" s="19">
        <f t="shared" si="148"/>
        <v>0</v>
      </c>
    </row>
    <row r="377" spans="2:10" ht="90" x14ac:dyDescent="0.25">
      <c r="B377" s="43" t="s">
        <v>763</v>
      </c>
      <c r="C377" s="17" t="s">
        <v>450</v>
      </c>
      <c r="D377" s="18" t="s">
        <v>2</v>
      </c>
      <c r="E377" s="26">
        <v>21</v>
      </c>
      <c r="F377" s="19">
        <v>0</v>
      </c>
      <c r="G377" s="19">
        <v>0</v>
      </c>
      <c r="H377" s="19">
        <f t="shared" si="146"/>
        <v>0</v>
      </c>
      <c r="I377" s="19">
        <f t="shared" si="147"/>
        <v>0</v>
      </c>
      <c r="J377" s="19">
        <f t="shared" si="148"/>
        <v>0</v>
      </c>
    </row>
    <row r="378" spans="2:10" x14ac:dyDescent="0.25">
      <c r="B378" s="34" t="s">
        <v>764</v>
      </c>
      <c r="C378" s="35" t="s">
        <v>443</v>
      </c>
      <c r="D378" s="36"/>
      <c r="E378" s="37"/>
      <c r="F378" s="37"/>
      <c r="G378" s="37"/>
      <c r="H378" s="37"/>
      <c r="I378" s="37"/>
      <c r="J378" s="38">
        <f>SUM(J379:J383)</f>
        <v>0</v>
      </c>
    </row>
    <row r="379" spans="2:10" ht="90" x14ac:dyDescent="0.25">
      <c r="B379" s="16" t="s">
        <v>765</v>
      </c>
      <c r="C379" s="17" t="s">
        <v>444</v>
      </c>
      <c r="D379" s="18" t="s">
        <v>2</v>
      </c>
      <c r="E379" s="26">
        <v>2</v>
      </c>
      <c r="F379" s="19">
        <v>0</v>
      </c>
      <c r="G379" s="19">
        <v>0</v>
      </c>
      <c r="H379" s="19">
        <f t="shared" ref="H379:H383" si="149">E379*F379</f>
        <v>0</v>
      </c>
      <c r="I379" s="19">
        <f t="shared" ref="I379:I383" si="150">E379*G379</f>
        <v>0</v>
      </c>
      <c r="J379" s="19">
        <f t="shared" ref="J379:J383" si="151">H379+I379</f>
        <v>0</v>
      </c>
    </row>
    <row r="380" spans="2:10" ht="105" x14ac:dyDescent="0.25">
      <c r="B380" s="16" t="s">
        <v>766</v>
      </c>
      <c r="C380" s="17" t="s">
        <v>445</v>
      </c>
      <c r="D380" s="18" t="s">
        <v>2</v>
      </c>
      <c r="E380" s="26">
        <v>5</v>
      </c>
      <c r="F380" s="19">
        <v>0</v>
      </c>
      <c r="G380" s="19">
        <v>0</v>
      </c>
      <c r="H380" s="19">
        <f t="shared" si="149"/>
        <v>0</v>
      </c>
      <c r="I380" s="19">
        <f t="shared" si="150"/>
        <v>0</v>
      </c>
      <c r="J380" s="19">
        <f t="shared" si="151"/>
        <v>0</v>
      </c>
    </row>
    <row r="381" spans="2:10" ht="135" x14ac:dyDescent="0.25">
      <c r="B381" s="16" t="s">
        <v>767</v>
      </c>
      <c r="C381" s="17" t="s">
        <v>446</v>
      </c>
      <c r="D381" s="18" t="s">
        <v>2</v>
      </c>
      <c r="E381" s="26">
        <v>59</v>
      </c>
      <c r="F381" s="19">
        <v>0</v>
      </c>
      <c r="G381" s="19">
        <v>0</v>
      </c>
      <c r="H381" s="19">
        <f t="shared" si="149"/>
        <v>0</v>
      </c>
      <c r="I381" s="19">
        <f t="shared" si="150"/>
        <v>0</v>
      </c>
      <c r="J381" s="19">
        <f t="shared" si="151"/>
        <v>0</v>
      </c>
    </row>
    <row r="382" spans="2:10" ht="105" x14ac:dyDescent="0.25">
      <c r="B382" s="16" t="s">
        <v>768</v>
      </c>
      <c r="C382" s="17" t="s">
        <v>451</v>
      </c>
      <c r="D382" s="18" t="s">
        <v>2</v>
      </c>
      <c r="E382" s="26">
        <v>9</v>
      </c>
      <c r="F382" s="19">
        <v>0</v>
      </c>
      <c r="G382" s="19">
        <v>0</v>
      </c>
      <c r="H382" s="19">
        <f t="shared" si="149"/>
        <v>0</v>
      </c>
      <c r="I382" s="19">
        <f t="shared" si="150"/>
        <v>0</v>
      </c>
      <c r="J382" s="19">
        <f t="shared" si="151"/>
        <v>0</v>
      </c>
    </row>
    <row r="383" spans="2:10" ht="90" x14ac:dyDescent="0.25">
      <c r="B383" s="16" t="s">
        <v>769</v>
      </c>
      <c r="C383" s="17" t="s">
        <v>452</v>
      </c>
      <c r="D383" s="18" t="s">
        <v>2</v>
      </c>
      <c r="E383" s="26">
        <v>3</v>
      </c>
      <c r="F383" s="19">
        <v>0</v>
      </c>
      <c r="G383" s="19">
        <v>0</v>
      </c>
      <c r="H383" s="19">
        <f t="shared" si="149"/>
        <v>0</v>
      </c>
      <c r="I383" s="19">
        <f t="shared" si="150"/>
        <v>0</v>
      </c>
      <c r="J383" s="19">
        <f t="shared" si="151"/>
        <v>0</v>
      </c>
    </row>
    <row r="384" spans="2:10" x14ac:dyDescent="0.25">
      <c r="B384" s="52" t="s">
        <v>770</v>
      </c>
      <c r="C384" s="53" t="s">
        <v>453</v>
      </c>
      <c r="D384" s="54"/>
      <c r="E384" s="55"/>
      <c r="F384" s="55"/>
      <c r="G384" s="55"/>
      <c r="H384" s="55"/>
      <c r="I384" s="55"/>
      <c r="J384" s="56">
        <f>SUM(J385:J387)</f>
        <v>0</v>
      </c>
    </row>
    <row r="385" spans="2:10" x14ac:dyDescent="0.25">
      <c r="B385" s="16" t="s">
        <v>771</v>
      </c>
      <c r="C385" s="17" t="s">
        <v>459</v>
      </c>
      <c r="D385" s="18" t="s">
        <v>387</v>
      </c>
      <c r="E385" s="26">
        <v>1956.54</v>
      </c>
      <c r="F385" s="19">
        <v>0</v>
      </c>
      <c r="G385" s="19">
        <v>0</v>
      </c>
      <c r="H385" s="19">
        <f t="shared" ref="H385:H387" si="152">E385*F385</f>
        <v>0</v>
      </c>
      <c r="I385" s="19">
        <f t="shared" ref="I385:I387" si="153">E385*G385</f>
        <v>0</v>
      </c>
      <c r="J385" s="19">
        <f t="shared" ref="J385:J387" si="154">H385+I385</f>
        <v>0</v>
      </c>
    </row>
    <row r="386" spans="2:10" x14ac:dyDescent="0.25">
      <c r="B386" s="16" t="s">
        <v>772</v>
      </c>
      <c r="C386" s="17" t="s">
        <v>460</v>
      </c>
      <c r="D386" s="18" t="s">
        <v>387</v>
      </c>
      <c r="E386" s="26">
        <v>881.57</v>
      </c>
      <c r="F386" s="19">
        <v>0</v>
      </c>
      <c r="G386" s="19">
        <v>0</v>
      </c>
      <c r="H386" s="19">
        <f t="shared" si="152"/>
        <v>0</v>
      </c>
      <c r="I386" s="19">
        <f t="shared" si="153"/>
        <v>0</v>
      </c>
      <c r="J386" s="19">
        <f t="shared" si="154"/>
        <v>0</v>
      </c>
    </row>
    <row r="387" spans="2:10" x14ac:dyDescent="0.25">
      <c r="B387" s="16" t="s">
        <v>773</v>
      </c>
      <c r="C387" s="17" t="s">
        <v>461</v>
      </c>
      <c r="D387" s="18" t="s">
        <v>387</v>
      </c>
      <c r="E387" s="26">
        <v>1251</v>
      </c>
      <c r="F387" s="19">
        <v>0</v>
      </c>
      <c r="G387" s="19">
        <v>0</v>
      </c>
      <c r="H387" s="19">
        <f t="shared" si="152"/>
        <v>0</v>
      </c>
      <c r="I387" s="19">
        <f t="shared" si="153"/>
        <v>0</v>
      </c>
      <c r="J387" s="19">
        <f t="shared" si="154"/>
        <v>0</v>
      </c>
    </row>
    <row r="388" spans="2:10" x14ac:dyDescent="0.25">
      <c r="B388" s="52" t="s">
        <v>774</v>
      </c>
      <c r="C388" s="53" t="s">
        <v>454</v>
      </c>
      <c r="D388" s="54"/>
      <c r="E388" s="55"/>
      <c r="F388" s="55"/>
      <c r="G388" s="55"/>
      <c r="H388" s="55"/>
      <c r="I388" s="55"/>
      <c r="J388" s="56">
        <f>SUM(J389:J392)</f>
        <v>0</v>
      </c>
    </row>
    <row r="389" spans="2:10" x14ac:dyDescent="0.25">
      <c r="B389" s="16" t="s">
        <v>775</v>
      </c>
      <c r="C389" s="28" t="s">
        <v>388</v>
      </c>
      <c r="D389" s="18" t="s">
        <v>387</v>
      </c>
      <c r="E389" s="26">
        <v>264.36999999999995</v>
      </c>
      <c r="F389" s="19">
        <v>0</v>
      </c>
      <c r="G389" s="19">
        <v>0</v>
      </c>
      <c r="H389" s="19">
        <f t="shared" ref="H389:H392" si="155">E389*F389</f>
        <v>0</v>
      </c>
      <c r="I389" s="19">
        <f t="shared" ref="I389:I392" si="156">E389*G389</f>
        <v>0</v>
      </c>
      <c r="J389" s="19">
        <f t="shared" ref="J389:J392" si="157">H389+I389</f>
        <v>0</v>
      </c>
    </row>
    <row r="390" spans="2:10" x14ac:dyDescent="0.25">
      <c r="B390" s="16" t="s">
        <v>776</v>
      </c>
      <c r="C390" s="17" t="s">
        <v>389</v>
      </c>
      <c r="D390" s="18" t="s">
        <v>390</v>
      </c>
      <c r="E390" s="26">
        <v>160.20000000000002</v>
      </c>
      <c r="F390" s="19">
        <v>0</v>
      </c>
      <c r="G390" s="19">
        <v>0</v>
      </c>
      <c r="H390" s="19">
        <f t="shared" si="155"/>
        <v>0</v>
      </c>
      <c r="I390" s="19">
        <f t="shared" si="156"/>
        <v>0</v>
      </c>
      <c r="J390" s="19">
        <f t="shared" si="157"/>
        <v>0</v>
      </c>
    </row>
    <row r="391" spans="2:10" x14ac:dyDescent="0.25">
      <c r="B391" s="16" t="s">
        <v>777</v>
      </c>
      <c r="C391" s="21" t="s">
        <v>391</v>
      </c>
      <c r="D391" s="20" t="s">
        <v>390</v>
      </c>
      <c r="E391" s="29">
        <v>380.78999999999996</v>
      </c>
      <c r="F391" s="19">
        <v>0</v>
      </c>
      <c r="G391" s="19">
        <v>0</v>
      </c>
      <c r="H391" s="19">
        <f t="shared" si="155"/>
        <v>0</v>
      </c>
      <c r="I391" s="19">
        <f t="shared" si="156"/>
        <v>0</v>
      </c>
      <c r="J391" s="19">
        <f t="shared" si="157"/>
        <v>0</v>
      </c>
    </row>
    <row r="392" spans="2:10" x14ac:dyDescent="0.25">
      <c r="B392" s="16" t="s">
        <v>778</v>
      </c>
      <c r="C392" s="21" t="s">
        <v>392</v>
      </c>
      <c r="D392" s="20" t="s">
        <v>387</v>
      </c>
      <c r="E392" s="29">
        <v>520.35</v>
      </c>
      <c r="F392" s="19">
        <v>0</v>
      </c>
      <c r="G392" s="19">
        <v>0</v>
      </c>
      <c r="H392" s="19">
        <f t="shared" si="155"/>
        <v>0</v>
      </c>
      <c r="I392" s="19">
        <f t="shared" si="156"/>
        <v>0</v>
      </c>
      <c r="J392" s="19">
        <f t="shared" si="157"/>
        <v>0</v>
      </c>
    </row>
    <row r="393" spans="2:10" x14ac:dyDescent="0.25">
      <c r="B393" s="52" t="s">
        <v>779</v>
      </c>
      <c r="C393" s="53" t="s">
        <v>458</v>
      </c>
      <c r="D393" s="54"/>
      <c r="E393" s="55"/>
      <c r="F393" s="55"/>
      <c r="G393" s="55"/>
      <c r="H393" s="55"/>
      <c r="I393" s="55"/>
      <c r="J393" s="56">
        <f>SUM(J394:J395)</f>
        <v>0</v>
      </c>
    </row>
    <row r="394" spans="2:10" x14ac:dyDescent="0.25">
      <c r="B394" s="16" t="s">
        <v>780</v>
      </c>
      <c r="C394" s="21" t="s">
        <v>393</v>
      </c>
      <c r="D394" s="20" t="s">
        <v>2</v>
      </c>
      <c r="E394" s="29">
        <v>2</v>
      </c>
      <c r="F394" s="19">
        <v>0</v>
      </c>
      <c r="G394" s="19">
        <v>0</v>
      </c>
      <c r="H394" s="19">
        <f t="shared" ref="H394:H395" si="158">E394*F394</f>
        <v>0</v>
      </c>
      <c r="I394" s="19">
        <f t="shared" ref="I394:I395" si="159">E394*G394</f>
        <v>0</v>
      </c>
      <c r="J394" s="19">
        <f t="shared" ref="J394:J395" si="160">H394+I394</f>
        <v>0</v>
      </c>
    </row>
    <row r="395" spans="2:10" x14ac:dyDescent="0.25">
      <c r="B395" s="16" t="s">
        <v>781</v>
      </c>
      <c r="C395" s="21" t="s">
        <v>394</v>
      </c>
      <c r="D395" s="20" t="s">
        <v>2</v>
      </c>
      <c r="E395" s="29">
        <v>2</v>
      </c>
      <c r="F395" s="19">
        <v>0</v>
      </c>
      <c r="G395" s="19">
        <v>0</v>
      </c>
      <c r="H395" s="19">
        <f t="shared" si="158"/>
        <v>0</v>
      </c>
      <c r="I395" s="19">
        <f t="shared" si="159"/>
        <v>0</v>
      </c>
      <c r="J395" s="19">
        <f t="shared" si="160"/>
        <v>0</v>
      </c>
    </row>
    <row r="396" spans="2:10" ht="9.75" customHeight="1" x14ac:dyDescent="0.25">
      <c r="B396" s="20"/>
      <c r="C396" s="21"/>
      <c r="D396" s="20"/>
      <c r="E396" s="29"/>
      <c r="F396" s="23"/>
      <c r="G396" s="23"/>
      <c r="H396" s="23"/>
      <c r="I396" s="23"/>
      <c r="J396" s="23"/>
    </row>
    <row r="397" spans="2:10" x14ac:dyDescent="0.25">
      <c r="B397" s="46">
        <v>6</v>
      </c>
      <c r="C397" s="47" t="s">
        <v>8</v>
      </c>
      <c r="D397" s="48"/>
      <c r="E397" s="49"/>
      <c r="F397" s="49"/>
      <c r="G397" s="49"/>
      <c r="H397" s="49"/>
      <c r="I397" s="49"/>
      <c r="J397" s="50">
        <f>SUM(J398:J402)</f>
        <v>0</v>
      </c>
    </row>
    <row r="398" spans="2:10" x14ac:dyDescent="0.25">
      <c r="B398" s="16" t="s">
        <v>180</v>
      </c>
      <c r="C398" s="17" t="s">
        <v>74</v>
      </c>
      <c r="D398" s="18" t="s">
        <v>215</v>
      </c>
      <c r="E398" s="26">
        <v>4200</v>
      </c>
      <c r="F398" s="19">
        <v>0</v>
      </c>
      <c r="G398" s="19">
        <v>0</v>
      </c>
      <c r="H398" s="19">
        <f t="shared" ref="H398:H401" si="161">E398*F398</f>
        <v>0</v>
      </c>
      <c r="I398" s="19">
        <f t="shared" ref="I398:I401" si="162">E398*G398</f>
        <v>0</v>
      </c>
      <c r="J398" s="19">
        <f>H398+I398</f>
        <v>0</v>
      </c>
    </row>
    <row r="399" spans="2:10" x14ac:dyDescent="0.25">
      <c r="B399" s="16" t="s">
        <v>181</v>
      </c>
      <c r="C399" s="17" t="s">
        <v>75</v>
      </c>
      <c r="D399" s="18" t="s">
        <v>215</v>
      </c>
      <c r="E399" s="26">
        <v>4200</v>
      </c>
      <c r="F399" s="19">
        <v>0</v>
      </c>
      <c r="G399" s="19">
        <v>0</v>
      </c>
      <c r="H399" s="19">
        <f t="shared" si="161"/>
        <v>0</v>
      </c>
      <c r="I399" s="19">
        <f t="shared" si="162"/>
        <v>0</v>
      </c>
      <c r="J399" s="19">
        <f t="shared" ref="J399:J401" si="163">H399+I399</f>
        <v>0</v>
      </c>
    </row>
    <row r="400" spans="2:10" x14ac:dyDescent="0.25">
      <c r="B400" s="16" t="s">
        <v>182</v>
      </c>
      <c r="C400" s="17" t="s">
        <v>76</v>
      </c>
      <c r="D400" s="18" t="s">
        <v>215</v>
      </c>
      <c r="E400" s="26">
        <v>600</v>
      </c>
      <c r="F400" s="19">
        <v>0</v>
      </c>
      <c r="G400" s="19">
        <v>0</v>
      </c>
      <c r="H400" s="19">
        <f t="shared" si="161"/>
        <v>0</v>
      </c>
      <c r="I400" s="19">
        <f t="shared" si="162"/>
        <v>0</v>
      </c>
      <c r="J400" s="19">
        <f t="shared" si="163"/>
        <v>0</v>
      </c>
    </row>
    <row r="401" spans="2:10" x14ac:dyDescent="0.25">
      <c r="B401" s="16" t="s">
        <v>183</v>
      </c>
      <c r="C401" s="17" t="s">
        <v>31</v>
      </c>
      <c r="D401" s="18" t="s">
        <v>217</v>
      </c>
      <c r="E401" s="26">
        <v>1</v>
      </c>
      <c r="F401" s="19">
        <v>0</v>
      </c>
      <c r="G401" s="19">
        <v>0</v>
      </c>
      <c r="H401" s="19">
        <f t="shared" si="161"/>
        <v>0</v>
      </c>
      <c r="I401" s="19">
        <f t="shared" si="162"/>
        <v>0</v>
      </c>
      <c r="J401" s="19">
        <f t="shared" si="163"/>
        <v>0</v>
      </c>
    </row>
    <row r="402" spans="2:10" ht="9" customHeight="1" x14ac:dyDescent="0.25">
      <c r="B402" s="20"/>
      <c r="C402" s="21"/>
      <c r="D402" s="20"/>
      <c r="E402" s="22"/>
      <c r="F402" s="22"/>
      <c r="G402" s="22"/>
      <c r="H402" s="22"/>
      <c r="I402" s="22"/>
      <c r="J402" s="23"/>
    </row>
    <row r="403" spans="2:10" x14ac:dyDescent="0.25">
      <c r="B403" s="46">
        <v>7</v>
      </c>
      <c r="C403" s="47" t="s">
        <v>186</v>
      </c>
      <c r="D403" s="48"/>
      <c r="E403" s="49"/>
      <c r="F403" s="49"/>
      <c r="G403" s="49"/>
      <c r="H403" s="49"/>
      <c r="I403" s="49"/>
      <c r="J403" s="50">
        <f>J404+J409</f>
        <v>0</v>
      </c>
    </row>
    <row r="404" spans="2:10" x14ac:dyDescent="0.25">
      <c r="B404" s="34" t="s">
        <v>395</v>
      </c>
      <c r="C404" s="35" t="s">
        <v>9</v>
      </c>
      <c r="D404" s="36" t="s">
        <v>217</v>
      </c>
      <c r="E404" s="37">
        <v>1</v>
      </c>
      <c r="F404" s="37">
        <v>0</v>
      </c>
      <c r="G404" s="37">
        <v>0</v>
      </c>
      <c r="H404" s="37">
        <f t="shared" ref="H404:H408" si="164">E404*F404</f>
        <v>0</v>
      </c>
      <c r="I404" s="37">
        <f t="shared" ref="I404:I408" si="165">E404*G404</f>
        <v>0</v>
      </c>
      <c r="J404" s="38">
        <f>SUM(J405:J408)</f>
        <v>0</v>
      </c>
    </row>
    <row r="405" spans="2:10" x14ac:dyDescent="0.25">
      <c r="B405" s="16" t="s">
        <v>396</v>
      </c>
      <c r="C405" s="24" t="s">
        <v>379</v>
      </c>
      <c r="D405" s="25" t="s">
        <v>217</v>
      </c>
      <c r="E405" s="27">
        <v>1</v>
      </c>
      <c r="F405" s="19">
        <v>0</v>
      </c>
      <c r="G405" s="19">
        <v>0</v>
      </c>
      <c r="H405" s="19">
        <f t="shared" ref="H405" si="166">E405*F405</f>
        <v>0</v>
      </c>
      <c r="I405" s="19">
        <f t="shared" ref="I405" si="167">E405*G405</f>
        <v>0</v>
      </c>
      <c r="J405" s="19">
        <f t="shared" ref="J405" si="168">H405+I405</f>
        <v>0</v>
      </c>
    </row>
    <row r="406" spans="2:10" ht="32.25" customHeight="1" x14ac:dyDescent="0.25">
      <c r="B406" s="16" t="s">
        <v>403</v>
      </c>
      <c r="C406" s="24" t="s">
        <v>624</v>
      </c>
      <c r="D406" s="25" t="s">
        <v>217</v>
      </c>
      <c r="E406" s="27">
        <v>1</v>
      </c>
      <c r="F406" s="19">
        <v>0</v>
      </c>
      <c r="G406" s="19">
        <v>0</v>
      </c>
      <c r="H406" s="19">
        <f t="shared" si="164"/>
        <v>0</v>
      </c>
      <c r="I406" s="19">
        <f t="shared" si="165"/>
        <v>0</v>
      </c>
      <c r="J406" s="19">
        <f t="shared" ref="J406:J410" si="169">H406+I406</f>
        <v>0</v>
      </c>
    </row>
    <row r="407" spans="2:10" ht="57" customHeight="1" x14ac:dyDescent="0.25">
      <c r="B407" s="16" t="s">
        <v>404</v>
      </c>
      <c r="C407" s="24" t="s">
        <v>625</v>
      </c>
      <c r="D407" s="25" t="s">
        <v>217</v>
      </c>
      <c r="E407" s="27">
        <v>1</v>
      </c>
      <c r="F407" s="19">
        <v>0</v>
      </c>
      <c r="G407" s="19">
        <v>0</v>
      </c>
      <c r="H407" s="19">
        <f t="shared" ref="H407" si="170">E407*F407</f>
        <v>0</v>
      </c>
      <c r="I407" s="19">
        <f t="shared" ref="I407" si="171">E407*G407</f>
        <v>0</v>
      </c>
      <c r="J407" s="19">
        <f t="shared" ref="J407" si="172">H407+I407</f>
        <v>0</v>
      </c>
    </row>
    <row r="408" spans="2:10" ht="62.25" customHeight="1" x14ac:dyDescent="0.25">
      <c r="B408" s="16" t="s">
        <v>405</v>
      </c>
      <c r="C408" s="24" t="s">
        <v>626</v>
      </c>
      <c r="D408" s="25" t="s">
        <v>217</v>
      </c>
      <c r="E408" s="27">
        <v>1</v>
      </c>
      <c r="F408" s="19">
        <v>0</v>
      </c>
      <c r="G408" s="19">
        <v>0</v>
      </c>
      <c r="H408" s="19">
        <f t="shared" si="164"/>
        <v>0</v>
      </c>
      <c r="I408" s="19">
        <f t="shared" si="165"/>
        <v>0</v>
      </c>
      <c r="J408" s="19">
        <f t="shared" si="169"/>
        <v>0</v>
      </c>
    </row>
    <row r="409" spans="2:10" x14ac:dyDescent="0.25">
      <c r="B409" s="34" t="s">
        <v>406</v>
      </c>
      <c r="C409" s="35" t="s">
        <v>724</v>
      </c>
      <c r="D409" s="36"/>
      <c r="E409" s="37"/>
      <c r="F409" s="37">
        <v>0</v>
      </c>
      <c r="G409" s="37">
        <v>0</v>
      </c>
      <c r="H409" s="37">
        <f t="shared" ref="H409" si="173">E409*F409</f>
        <v>0</v>
      </c>
      <c r="I409" s="37">
        <f t="shared" ref="I409" si="174">E409*G409</f>
        <v>0</v>
      </c>
      <c r="J409" s="38">
        <f>SUM(J410:J415)</f>
        <v>0</v>
      </c>
    </row>
    <row r="410" spans="2:10" x14ac:dyDescent="0.25">
      <c r="B410" s="16" t="s">
        <v>420</v>
      </c>
      <c r="C410" s="24" t="s">
        <v>379</v>
      </c>
      <c r="D410" s="25" t="s">
        <v>217</v>
      </c>
      <c r="E410" s="27">
        <v>1</v>
      </c>
      <c r="F410" s="19">
        <v>0</v>
      </c>
      <c r="G410" s="19">
        <v>0</v>
      </c>
      <c r="H410" s="19">
        <f t="shared" ref="H410" si="175">E410*F410</f>
        <v>0</v>
      </c>
      <c r="I410" s="19">
        <f t="shared" ref="I410" si="176">E410*G410</f>
        <v>0</v>
      </c>
      <c r="J410" s="19">
        <f t="shared" si="169"/>
        <v>0</v>
      </c>
    </row>
    <row r="411" spans="2:10" ht="30" x14ac:dyDescent="0.25">
      <c r="B411" s="16" t="s">
        <v>421</v>
      </c>
      <c r="C411" s="24" t="s">
        <v>378</v>
      </c>
      <c r="D411" s="25" t="s">
        <v>217</v>
      </c>
      <c r="E411" s="27">
        <v>1</v>
      </c>
      <c r="F411" s="19">
        <v>0</v>
      </c>
      <c r="G411" s="19">
        <v>0</v>
      </c>
      <c r="H411" s="19">
        <f t="shared" ref="H411:H415" si="177">E411*F411</f>
        <v>0</v>
      </c>
      <c r="I411" s="19">
        <f t="shared" ref="I411:I415" si="178">E411*G411</f>
        <v>0</v>
      </c>
      <c r="J411" s="19">
        <f t="shared" ref="J411:J415" si="179">H411+I411</f>
        <v>0</v>
      </c>
    </row>
    <row r="412" spans="2:10" x14ac:dyDescent="0.25">
      <c r="B412" s="16" t="s">
        <v>782</v>
      </c>
      <c r="C412" s="24" t="s">
        <v>382</v>
      </c>
      <c r="D412" s="25" t="s">
        <v>217</v>
      </c>
      <c r="E412" s="27">
        <v>2</v>
      </c>
      <c r="F412" s="19">
        <v>0</v>
      </c>
      <c r="G412" s="19">
        <v>0</v>
      </c>
      <c r="H412" s="19">
        <f t="shared" si="177"/>
        <v>0</v>
      </c>
      <c r="I412" s="19">
        <f t="shared" si="178"/>
        <v>0</v>
      </c>
      <c r="J412" s="19">
        <f t="shared" si="179"/>
        <v>0</v>
      </c>
    </row>
    <row r="413" spans="2:10" x14ac:dyDescent="0.25">
      <c r="B413" s="16" t="s">
        <v>783</v>
      </c>
      <c r="C413" s="24" t="s">
        <v>383</v>
      </c>
      <c r="D413" s="25" t="s">
        <v>217</v>
      </c>
      <c r="E413" s="27">
        <v>1</v>
      </c>
      <c r="F413" s="19">
        <v>0</v>
      </c>
      <c r="G413" s="19">
        <v>0</v>
      </c>
      <c r="H413" s="19">
        <f t="shared" si="177"/>
        <v>0</v>
      </c>
      <c r="I413" s="19">
        <f t="shared" si="178"/>
        <v>0</v>
      </c>
      <c r="J413" s="19">
        <f t="shared" si="179"/>
        <v>0</v>
      </c>
    </row>
    <row r="414" spans="2:10" x14ac:dyDescent="0.25">
      <c r="B414" s="16" t="s">
        <v>784</v>
      </c>
      <c r="C414" s="24" t="s">
        <v>384</v>
      </c>
      <c r="D414" s="25" t="s">
        <v>217</v>
      </c>
      <c r="E414" s="27">
        <v>1</v>
      </c>
      <c r="F414" s="19">
        <v>0</v>
      </c>
      <c r="G414" s="19">
        <v>0</v>
      </c>
      <c r="H414" s="19">
        <f t="shared" si="177"/>
        <v>0</v>
      </c>
      <c r="I414" s="19">
        <f t="shared" si="178"/>
        <v>0</v>
      </c>
      <c r="J414" s="19">
        <f t="shared" si="179"/>
        <v>0</v>
      </c>
    </row>
    <row r="415" spans="2:10" ht="30" x14ac:dyDescent="0.25">
      <c r="B415" s="16" t="s">
        <v>785</v>
      </c>
      <c r="C415" s="24" t="s">
        <v>385</v>
      </c>
      <c r="D415" s="25" t="s">
        <v>217</v>
      </c>
      <c r="E415" s="27">
        <v>1</v>
      </c>
      <c r="F415" s="19">
        <v>0</v>
      </c>
      <c r="G415" s="19">
        <v>0</v>
      </c>
      <c r="H415" s="19">
        <f t="shared" si="177"/>
        <v>0</v>
      </c>
      <c r="I415" s="19">
        <f t="shared" si="178"/>
        <v>0</v>
      </c>
      <c r="J415" s="19">
        <f t="shared" si="179"/>
        <v>0</v>
      </c>
    </row>
    <row r="416" spans="2:10" ht="47.25" customHeight="1" x14ac:dyDescent="0.25">
      <c r="B416" s="58" t="s">
        <v>623</v>
      </c>
      <c r="C416" s="58"/>
      <c r="D416" s="58"/>
      <c r="E416" s="58"/>
      <c r="F416" s="58"/>
      <c r="G416" s="58"/>
      <c r="H416" s="58"/>
      <c r="I416" s="58"/>
      <c r="J416" s="59"/>
    </row>
    <row r="417" spans="1:14" s="9" customFormat="1" x14ac:dyDescent="0.25">
      <c r="A417" s="10"/>
      <c r="B417" s="20"/>
      <c r="C417" s="39"/>
      <c r="D417" s="40"/>
      <c r="E417" s="41"/>
      <c r="F417" s="41"/>
      <c r="G417" s="41"/>
      <c r="H417" s="41"/>
      <c r="I417" s="41"/>
      <c r="J417" s="23"/>
      <c r="K417" s="10"/>
      <c r="M417" s="10"/>
      <c r="N417" s="10"/>
    </row>
    <row r="418" spans="1:14" s="9" customFormat="1" x14ac:dyDescent="0.25">
      <c r="A418" s="10"/>
      <c r="B418" s="20"/>
      <c r="C418" s="21"/>
      <c r="D418" s="20"/>
      <c r="E418" s="22"/>
      <c r="F418" s="22"/>
      <c r="G418" s="22"/>
      <c r="H418" s="22"/>
      <c r="I418" s="22"/>
      <c r="J418" s="23"/>
      <c r="K418" s="10"/>
      <c r="M418" s="10"/>
      <c r="N418" s="10"/>
    </row>
    <row r="419" spans="1:14" s="9" customFormat="1" x14ac:dyDescent="0.25">
      <c r="A419" s="10"/>
      <c r="B419" s="32"/>
      <c r="C419" s="51" t="s">
        <v>26</v>
      </c>
      <c r="D419" s="33"/>
      <c r="E419" s="33"/>
      <c r="F419" s="33"/>
      <c r="G419" s="33"/>
      <c r="H419" s="33"/>
      <c r="I419" s="33"/>
      <c r="J419" s="42">
        <f>J403+J397+J328+J281+J148+J17+J9</f>
        <v>0</v>
      </c>
      <c r="K419" s="10"/>
      <c r="M419" s="10"/>
      <c r="N419" s="10"/>
    </row>
    <row r="420" spans="1:14" s="9" customFormat="1" x14ac:dyDescent="0.25">
      <c r="A420" s="10"/>
      <c r="B420" s="32"/>
      <c r="C420" s="51" t="s">
        <v>787</v>
      </c>
      <c r="D420" s="33"/>
      <c r="E420" s="33"/>
      <c r="F420" s="33"/>
      <c r="G420" s="33"/>
      <c r="H420" s="33"/>
      <c r="I420" s="33"/>
      <c r="J420" s="42">
        <f>J419*0.25</f>
        <v>0</v>
      </c>
      <c r="K420" s="10"/>
      <c r="M420" s="10"/>
      <c r="N420" s="10"/>
    </row>
    <row r="421" spans="1:14" s="9" customFormat="1" x14ac:dyDescent="0.25">
      <c r="A421" s="10"/>
      <c r="B421" s="32"/>
      <c r="C421" s="51" t="s">
        <v>788</v>
      </c>
      <c r="D421" s="33"/>
      <c r="E421" s="33"/>
      <c r="F421" s="33"/>
      <c r="G421" s="33"/>
      <c r="H421" s="33"/>
      <c r="I421" s="33"/>
      <c r="J421" s="42">
        <f>J419*0.16</f>
        <v>0</v>
      </c>
      <c r="K421" s="10"/>
      <c r="M421" s="10"/>
      <c r="N421" s="10"/>
    </row>
    <row r="422" spans="1:14" s="9" customFormat="1" ht="30" customHeight="1" x14ac:dyDescent="0.25">
      <c r="A422" s="10"/>
      <c r="B422" s="32"/>
      <c r="C422" s="51" t="s">
        <v>27</v>
      </c>
      <c r="D422" s="33"/>
      <c r="E422" s="33"/>
      <c r="F422" s="33"/>
      <c r="G422" s="33"/>
      <c r="H422" s="33"/>
      <c r="I422" s="33"/>
      <c r="J422" s="42">
        <f>SUM(J419:J421)</f>
        <v>0</v>
      </c>
      <c r="K422" s="10"/>
      <c r="M422" s="10"/>
      <c r="N422" s="10"/>
    </row>
    <row r="424" spans="1:14" s="9" customFormat="1" x14ac:dyDescent="0.25">
      <c r="A424" s="10"/>
      <c r="B424" s="11"/>
      <c r="C424" s="13"/>
      <c r="D424" s="11"/>
      <c r="E424" s="12"/>
      <c r="F424" s="12"/>
      <c r="G424" s="12"/>
      <c r="H424" s="12"/>
      <c r="I424" s="12"/>
      <c r="K424" s="11"/>
      <c r="M424" s="10"/>
      <c r="N424" s="10"/>
    </row>
  </sheetData>
  <sheetProtection algorithmName="SHA-512" hashValue="8o7xnhbA2yBy7VD70sozGuG7vbi25K6sQR47dzwKbmftT4Mo5jpXoYY6DG0h2TCkQuoYY7gz3diDAFIx4j0HjQ==" saltValue="v778gcg7XnVMQRsAeFqoxQ==" spinCount="100000" sheet="1" objects="1" scenarios="1"/>
  <mergeCells count="3">
    <mergeCell ref="B416:J416"/>
    <mergeCell ref="B3:J3"/>
    <mergeCell ref="B1:J2"/>
  </mergeCells>
  <phoneticPr fontId="4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97" fitToHeight="0" orientation="landscape" r:id="rId1"/>
  <headerFooter>
    <oddFooter>&amp;RPágina &amp;P de &amp;N</oddFooter>
  </headerFooter>
  <ignoredErrors>
    <ignoredError sqref="J143 J123 J115 J100 J90 J80 J62 J49 J44 J33 J151 J164 J186 J194 J197:J199 J201 J227 J245 J265 J320 J322 J308 J297 J351 J337 J356 J367 J378 J384 J388 J393 J409" formula="1"/>
    <ignoredError sqref="E35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BASE_UNIDADE 1</vt:lpstr>
      <vt:lpstr>'BASE_UNIDADE 1'!Area_de_impressao</vt:lpstr>
      <vt:lpstr>'BASE_UNIDADE 1'!Titulos_de_impressao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Nicoletti</dc:creator>
  <cp:lastModifiedBy>Usuario</cp:lastModifiedBy>
  <cp:lastPrinted>2022-09-21T03:07:50Z</cp:lastPrinted>
  <dcterms:created xsi:type="dcterms:W3CDTF">2022-09-11T23:59:36Z</dcterms:created>
  <dcterms:modified xsi:type="dcterms:W3CDTF">2022-11-21T20:28:56Z</dcterms:modified>
</cp:coreProperties>
</file>