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2- DANIELE\Processos Serviços 2022 Daniele\ATO CONVOCATÓRIO -EMPRESAS DE ENGENHARIA E CONSTRUÇÃO\Arquivos\"/>
    </mc:Choice>
  </mc:AlternateContent>
  <xr:revisionPtr revIDLastSave="0" documentId="8_{3F6E9C8F-DBBC-4A34-B77E-1F98DB0BB004}" xr6:coauthVersionLast="47" xr6:coauthVersionMax="47" xr10:uidLastSave="{00000000-0000-0000-0000-000000000000}"/>
  <bookViews>
    <workbookView xWindow="-110" yWindow="-110" windowWidth="19420" windowHeight="10420" xr2:uid="{886FF69B-B8DA-41E5-8507-7A6F498D48AB}"/>
  </bookViews>
  <sheets>
    <sheet name="Resumo Unid. 01" sheetId="4" r:id="rId1"/>
    <sheet name="Geral Unid. 01" sheetId="1" r:id="rId2"/>
    <sheet name="Arq. Acess. Unid. 01" sheetId="6" r:id="rId3"/>
    <sheet name="Hidr. Unid. 01" sheetId="5" r:id="rId4"/>
  </sheets>
  <definedNames>
    <definedName name="_xlnm._FilterDatabase" localSheetId="2" hidden="1">'Arq. Acess. Unid. 01'!$B$8:$J$143</definedName>
    <definedName name="_xlnm._FilterDatabase" localSheetId="1" hidden="1">'Geral Unid. 01'!$B$8:$J$43</definedName>
    <definedName name="_xlnm._FilterDatabase" localSheetId="3" hidden="1">'Hidr. Unid. 01'!$B$8:$J$59</definedName>
    <definedName name="_xlnm._FilterDatabase" localSheetId="0" hidden="1">'Resumo Unid. 01'!$B$8:$G$20</definedName>
    <definedName name="_xlnm.Print_Area" localSheetId="2">'Arq. Acess. Unid. 01'!$B$2:$J$143</definedName>
    <definedName name="_xlnm.Print_Area" localSheetId="1">'Geral Unid. 01'!$B$2:$J$43</definedName>
    <definedName name="_xlnm.Print_Area" localSheetId="3">'Hidr. Unid. 01'!$B$2:$J$59</definedName>
    <definedName name="_xlnm.Print_Area" localSheetId="0">'Resumo Unid. 01'!$B$2:$G$20</definedName>
    <definedName name="_xlnm.Print_Titles" localSheetId="2">'Arq. Acess. Unid. 01'!$2:$8</definedName>
    <definedName name="_xlnm.Print_Titles" localSheetId="1">'Geral Unid. 01'!$2:$8</definedName>
    <definedName name="_xlnm.Print_Titles" localSheetId="3">'Hidr. Unid. 01'!$2:$8</definedName>
    <definedName name="_xlnm.Print_Titles" localSheetId="0">'Resumo Unid. 01'!$2:$9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J37" i="1" s="1"/>
  <c r="I36" i="1"/>
  <c r="H36" i="1"/>
  <c r="J36" i="1" s="1"/>
  <c r="I35" i="1"/>
  <c r="H35" i="1"/>
  <c r="I34" i="1"/>
  <c r="H34" i="1"/>
  <c r="J34" i="1" s="1"/>
  <c r="I33" i="1"/>
  <c r="H33" i="1"/>
  <c r="J33" i="1" s="1"/>
  <c r="I32" i="1"/>
  <c r="H32" i="1"/>
  <c r="J32" i="1" s="1"/>
  <c r="H29" i="1"/>
  <c r="J29" i="1" s="1"/>
  <c r="I29" i="1"/>
  <c r="H30" i="1"/>
  <c r="J30" i="1" s="1"/>
  <c r="I30" i="1"/>
  <c r="I28" i="1"/>
  <c r="H28" i="1"/>
  <c r="J28" i="1" s="1"/>
  <c r="I27" i="1"/>
  <c r="H27" i="1"/>
  <c r="J27" i="1" s="1"/>
  <c r="I26" i="1"/>
  <c r="H26" i="1"/>
  <c r="I25" i="1"/>
  <c r="H25" i="1"/>
  <c r="J25" i="1" s="1"/>
  <c r="I21" i="1"/>
  <c r="H21" i="1"/>
  <c r="J21" i="1" s="1"/>
  <c r="I20" i="1"/>
  <c r="H20" i="1"/>
  <c r="J20" i="1" s="1"/>
  <c r="I19" i="1"/>
  <c r="H19" i="1"/>
  <c r="I18" i="1"/>
  <c r="H18" i="1"/>
  <c r="J18" i="1" s="1"/>
  <c r="H11" i="1"/>
  <c r="I11" i="1"/>
  <c r="J11" i="1"/>
  <c r="H12" i="1"/>
  <c r="I12" i="1"/>
  <c r="J12" i="1" s="1"/>
  <c r="H13" i="1"/>
  <c r="I13" i="1"/>
  <c r="J13" i="1" s="1"/>
  <c r="H14" i="1"/>
  <c r="I14" i="1"/>
  <c r="J14" i="1"/>
  <c r="H15" i="1"/>
  <c r="J15" i="1" s="1"/>
  <c r="I15" i="1"/>
  <c r="I10" i="1"/>
  <c r="H10" i="1"/>
  <c r="I9" i="1"/>
  <c r="H9" i="1"/>
  <c r="H137" i="6"/>
  <c r="J137" i="6" s="1"/>
  <c r="I137" i="6"/>
  <c r="H138" i="6"/>
  <c r="J138" i="6" s="1"/>
  <c r="I138" i="6"/>
  <c r="I136" i="6"/>
  <c r="I135" i="6" s="1"/>
  <c r="H136" i="6"/>
  <c r="H135" i="6" s="1"/>
  <c r="H117" i="6"/>
  <c r="J117" i="6" s="1"/>
  <c r="I117" i="6"/>
  <c r="H118" i="6"/>
  <c r="J118" i="6" s="1"/>
  <c r="I118" i="6"/>
  <c r="H119" i="6"/>
  <c r="I119" i="6"/>
  <c r="J119" i="6"/>
  <c r="H120" i="6"/>
  <c r="I120" i="6"/>
  <c r="J120" i="6"/>
  <c r="H121" i="6"/>
  <c r="I121" i="6"/>
  <c r="J121" i="6"/>
  <c r="H122" i="6"/>
  <c r="J122" i="6" s="1"/>
  <c r="I122" i="6"/>
  <c r="H123" i="6"/>
  <c r="J123" i="6" s="1"/>
  <c r="I123" i="6"/>
  <c r="H124" i="6"/>
  <c r="J124" i="6" s="1"/>
  <c r="I124" i="6"/>
  <c r="H125" i="6"/>
  <c r="J125" i="6" s="1"/>
  <c r="I125" i="6"/>
  <c r="H126" i="6"/>
  <c r="J126" i="6" s="1"/>
  <c r="I126" i="6"/>
  <c r="H127" i="6"/>
  <c r="I127" i="6"/>
  <c r="J127" i="6"/>
  <c r="H128" i="6"/>
  <c r="I128" i="6"/>
  <c r="J128" i="6"/>
  <c r="H129" i="6"/>
  <c r="I129" i="6"/>
  <c r="J129" i="6"/>
  <c r="H130" i="6"/>
  <c r="J130" i="6" s="1"/>
  <c r="I130" i="6"/>
  <c r="H131" i="6"/>
  <c r="J131" i="6" s="1"/>
  <c r="I131" i="6"/>
  <c r="H132" i="6"/>
  <c r="J132" i="6" s="1"/>
  <c r="I132" i="6"/>
  <c r="H133" i="6"/>
  <c r="J133" i="6" s="1"/>
  <c r="I133" i="6"/>
  <c r="H134" i="6"/>
  <c r="J134" i="6" s="1"/>
  <c r="I134" i="6"/>
  <c r="I116" i="6"/>
  <c r="I115" i="6" s="1"/>
  <c r="H116" i="6"/>
  <c r="H109" i="6"/>
  <c r="J109" i="6" s="1"/>
  <c r="I109" i="6"/>
  <c r="H110" i="6"/>
  <c r="J110" i="6" s="1"/>
  <c r="I110" i="6"/>
  <c r="H111" i="6"/>
  <c r="I111" i="6"/>
  <c r="J111" i="6"/>
  <c r="H112" i="6"/>
  <c r="I112" i="6"/>
  <c r="J112" i="6"/>
  <c r="H113" i="6"/>
  <c r="I113" i="6"/>
  <c r="J113" i="6"/>
  <c r="H114" i="6"/>
  <c r="J114" i="6" s="1"/>
  <c r="I114" i="6"/>
  <c r="I108" i="6"/>
  <c r="I107" i="6" s="1"/>
  <c r="H108" i="6"/>
  <c r="J108" i="6" s="1"/>
  <c r="H94" i="6"/>
  <c r="I94" i="6"/>
  <c r="J94" i="6"/>
  <c r="H95" i="6"/>
  <c r="J95" i="6" s="1"/>
  <c r="I95" i="6"/>
  <c r="H96" i="6"/>
  <c r="J96" i="6" s="1"/>
  <c r="I96" i="6"/>
  <c r="H97" i="6"/>
  <c r="I97" i="6"/>
  <c r="J97" i="6" s="1"/>
  <c r="H98" i="6"/>
  <c r="J98" i="6" s="1"/>
  <c r="I98" i="6"/>
  <c r="H99" i="6"/>
  <c r="J99" i="6" s="1"/>
  <c r="I99" i="6"/>
  <c r="H100" i="6"/>
  <c r="I100" i="6"/>
  <c r="J100" i="6"/>
  <c r="H101" i="6"/>
  <c r="I101" i="6"/>
  <c r="J101" i="6"/>
  <c r="H102" i="6"/>
  <c r="I102" i="6"/>
  <c r="J102" i="6"/>
  <c r="H103" i="6"/>
  <c r="J103" i="6" s="1"/>
  <c r="I103" i="6"/>
  <c r="H104" i="6"/>
  <c r="J104" i="6" s="1"/>
  <c r="I104" i="6"/>
  <c r="H105" i="6"/>
  <c r="J105" i="6" s="1"/>
  <c r="I105" i="6"/>
  <c r="H106" i="6"/>
  <c r="J106" i="6" s="1"/>
  <c r="I106" i="6"/>
  <c r="I93" i="6"/>
  <c r="I92" i="6" s="1"/>
  <c r="H93" i="6"/>
  <c r="I91" i="6"/>
  <c r="H91" i="6"/>
  <c r="J91" i="6" s="1"/>
  <c r="I90" i="6"/>
  <c r="H90" i="6"/>
  <c r="J90" i="6" s="1"/>
  <c r="I89" i="6"/>
  <c r="H89" i="6"/>
  <c r="J89" i="6" s="1"/>
  <c r="I88" i="6"/>
  <c r="H88" i="6"/>
  <c r="I87" i="6"/>
  <c r="H87" i="6"/>
  <c r="J87" i="6" s="1"/>
  <c r="I86" i="6"/>
  <c r="H86" i="6"/>
  <c r="J86" i="6" s="1"/>
  <c r="I85" i="6"/>
  <c r="H85" i="6"/>
  <c r="J85" i="6" s="1"/>
  <c r="I84" i="6"/>
  <c r="H84" i="6"/>
  <c r="I83" i="6"/>
  <c r="I82" i="6" s="1"/>
  <c r="H83" i="6"/>
  <c r="J83" i="6" s="1"/>
  <c r="H74" i="6"/>
  <c r="J74" i="6" s="1"/>
  <c r="I74" i="6"/>
  <c r="H75" i="6"/>
  <c r="J75" i="6" s="1"/>
  <c r="I75" i="6"/>
  <c r="H76" i="6"/>
  <c r="J76" i="6" s="1"/>
  <c r="I76" i="6"/>
  <c r="H77" i="6"/>
  <c r="J77" i="6" s="1"/>
  <c r="I77" i="6"/>
  <c r="H78" i="6"/>
  <c r="J78" i="6" s="1"/>
  <c r="I78" i="6"/>
  <c r="H79" i="6"/>
  <c r="I79" i="6"/>
  <c r="J79" i="6"/>
  <c r="H80" i="6"/>
  <c r="I80" i="6"/>
  <c r="J80" i="6"/>
  <c r="H81" i="6"/>
  <c r="J81" i="6" s="1"/>
  <c r="I81" i="6"/>
  <c r="I73" i="6"/>
  <c r="I72" i="6" s="1"/>
  <c r="H73" i="6"/>
  <c r="J73" i="6" s="1"/>
  <c r="H56" i="6"/>
  <c r="I56" i="6"/>
  <c r="J56" i="6"/>
  <c r="H57" i="6"/>
  <c r="J57" i="6" s="1"/>
  <c r="I57" i="6"/>
  <c r="H58" i="6"/>
  <c r="J58" i="6" s="1"/>
  <c r="I58" i="6"/>
  <c r="H59" i="6"/>
  <c r="I59" i="6"/>
  <c r="J59" i="6"/>
  <c r="H60" i="6"/>
  <c r="J60" i="6" s="1"/>
  <c r="I60" i="6"/>
  <c r="H61" i="6"/>
  <c r="J61" i="6" s="1"/>
  <c r="I61" i="6"/>
  <c r="H62" i="6"/>
  <c r="J62" i="6" s="1"/>
  <c r="I62" i="6"/>
  <c r="H63" i="6"/>
  <c r="I63" i="6"/>
  <c r="J63" i="6"/>
  <c r="H64" i="6"/>
  <c r="I64" i="6"/>
  <c r="J64" i="6"/>
  <c r="H65" i="6"/>
  <c r="J65" i="6" s="1"/>
  <c r="I65" i="6"/>
  <c r="H66" i="6"/>
  <c r="J66" i="6" s="1"/>
  <c r="I66" i="6"/>
  <c r="H67" i="6"/>
  <c r="I67" i="6"/>
  <c r="J67" i="6"/>
  <c r="H68" i="6"/>
  <c r="J68" i="6" s="1"/>
  <c r="I68" i="6"/>
  <c r="H69" i="6"/>
  <c r="J69" i="6" s="1"/>
  <c r="I69" i="6"/>
  <c r="H70" i="6"/>
  <c r="J70" i="6" s="1"/>
  <c r="I70" i="6"/>
  <c r="H71" i="6"/>
  <c r="I71" i="6"/>
  <c r="J71" i="6"/>
  <c r="I55" i="6"/>
  <c r="I54" i="6" s="1"/>
  <c r="H55" i="6"/>
  <c r="J55" i="6" s="1"/>
  <c r="H47" i="6"/>
  <c r="J47" i="6" s="1"/>
  <c r="I47" i="6"/>
  <c r="H48" i="6"/>
  <c r="I48" i="6"/>
  <c r="J48" i="6"/>
  <c r="H49" i="6"/>
  <c r="I49" i="6"/>
  <c r="J49" i="6"/>
  <c r="H50" i="6"/>
  <c r="J50" i="6" s="1"/>
  <c r="I50" i="6"/>
  <c r="H51" i="6"/>
  <c r="J51" i="6" s="1"/>
  <c r="I51" i="6"/>
  <c r="H52" i="6"/>
  <c r="I52" i="6"/>
  <c r="J52" i="6"/>
  <c r="H53" i="6"/>
  <c r="J53" i="6" s="1"/>
  <c r="I53" i="6"/>
  <c r="I46" i="6"/>
  <c r="H46" i="6"/>
  <c r="I45" i="6"/>
  <c r="H45" i="6"/>
  <c r="J45" i="6" s="1"/>
  <c r="I44" i="6"/>
  <c r="H44" i="6"/>
  <c r="I43" i="6"/>
  <c r="H43" i="6"/>
  <c r="I42" i="6"/>
  <c r="H42" i="6"/>
  <c r="I41" i="6"/>
  <c r="H41" i="6"/>
  <c r="J41" i="6" s="1"/>
  <c r="I40" i="6"/>
  <c r="H40" i="6"/>
  <c r="I39" i="6"/>
  <c r="H39" i="6"/>
  <c r="I38" i="6"/>
  <c r="I36" i="6" s="1"/>
  <c r="H38" i="6"/>
  <c r="I37" i="6"/>
  <c r="H37" i="6"/>
  <c r="J37" i="6" s="1"/>
  <c r="H27" i="6"/>
  <c r="J27" i="6" s="1"/>
  <c r="I27" i="6"/>
  <c r="H28" i="6"/>
  <c r="J28" i="6" s="1"/>
  <c r="I28" i="6"/>
  <c r="H29" i="6"/>
  <c r="I29" i="6"/>
  <c r="J29" i="6"/>
  <c r="H30" i="6"/>
  <c r="J30" i="6" s="1"/>
  <c r="I30" i="6"/>
  <c r="H31" i="6"/>
  <c r="J31" i="6" s="1"/>
  <c r="I31" i="6"/>
  <c r="H32" i="6"/>
  <c r="J32" i="6" s="1"/>
  <c r="I32" i="6"/>
  <c r="H33" i="6"/>
  <c r="I33" i="6"/>
  <c r="J33" i="6"/>
  <c r="H34" i="6"/>
  <c r="I34" i="6"/>
  <c r="J34" i="6"/>
  <c r="H35" i="6"/>
  <c r="J35" i="6" s="1"/>
  <c r="I35" i="6"/>
  <c r="I26" i="6"/>
  <c r="I25" i="6" s="1"/>
  <c r="H26" i="6"/>
  <c r="J26" i="6" s="1"/>
  <c r="H12" i="6"/>
  <c r="I12" i="6"/>
  <c r="J12" i="6"/>
  <c r="H13" i="6"/>
  <c r="J13" i="6" s="1"/>
  <c r="I13" i="6"/>
  <c r="H14" i="6"/>
  <c r="J14" i="6" s="1"/>
  <c r="I14" i="6"/>
  <c r="H15" i="6"/>
  <c r="I15" i="6"/>
  <c r="J15" i="6"/>
  <c r="H16" i="6"/>
  <c r="J16" i="6" s="1"/>
  <c r="I16" i="6"/>
  <c r="H17" i="6"/>
  <c r="J17" i="6" s="1"/>
  <c r="I17" i="6"/>
  <c r="H18" i="6"/>
  <c r="J18" i="6" s="1"/>
  <c r="I18" i="6"/>
  <c r="H19" i="6"/>
  <c r="I19" i="6"/>
  <c r="J19" i="6"/>
  <c r="H20" i="6"/>
  <c r="I20" i="6"/>
  <c r="J20" i="6"/>
  <c r="H21" i="6"/>
  <c r="J21" i="6" s="1"/>
  <c r="I21" i="6"/>
  <c r="H22" i="6"/>
  <c r="J22" i="6" s="1"/>
  <c r="I22" i="6"/>
  <c r="H23" i="6"/>
  <c r="I23" i="6"/>
  <c r="J23" i="6"/>
  <c r="H24" i="6"/>
  <c r="J24" i="6" s="1"/>
  <c r="I24" i="6"/>
  <c r="I11" i="6"/>
  <c r="I10" i="6" s="1"/>
  <c r="H11" i="6"/>
  <c r="H52" i="5"/>
  <c r="J52" i="5" s="1"/>
  <c r="I52" i="5"/>
  <c r="H53" i="5"/>
  <c r="J53" i="5" s="1"/>
  <c r="I53" i="5"/>
  <c r="H54" i="5"/>
  <c r="I54" i="5"/>
  <c r="J54" i="5"/>
  <c r="I51" i="5"/>
  <c r="H51" i="5"/>
  <c r="J51" i="5" s="1"/>
  <c r="I49" i="5"/>
  <c r="H49" i="5"/>
  <c r="J49" i="5" s="1"/>
  <c r="H38" i="5"/>
  <c r="I38" i="5"/>
  <c r="J38" i="5"/>
  <c r="H39" i="5"/>
  <c r="J39" i="5" s="1"/>
  <c r="I39" i="5"/>
  <c r="H40" i="5"/>
  <c r="J40" i="5" s="1"/>
  <c r="I40" i="5"/>
  <c r="I36" i="5" s="1"/>
  <c r="H41" i="5"/>
  <c r="I41" i="5"/>
  <c r="J41" i="5"/>
  <c r="H42" i="5"/>
  <c r="J42" i="5" s="1"/>
  <c r="I42" i="5"/>
  <c r="H43" i="5"/>
  <c r="J43" i="5" s="1"/>
  <c r="I43" i="5"/>
  <c r="H44" i="5"/>
  <c r="J44" i="5" s="1"/>
  <c r="I44" i="5"/>
  <c r="H45" i="5"/>
  <c r="I45" i="5"/>
  <c r="J45" i="5"/>
  <c r="H46" i="5"/>
  <c r="I46" i="5"/>
  <c r="J46" i="5"/>
  <c r="H47" i="5"/>
  <c r="J47" i="5" s="1"/>
  <c r="I47" i="5"/>
  <c r="I37" i="5"/>
  <c r="H37" i="5"/>
  <c r="J37" i="5" s="1"/>
  <c r="H27" i="5"/>
  <c r="I27" i="5"/>
  <c r="J27" i="5"/>
  <c r="H28" i="5"/>
  <c r="J28" i="5" s="1"/>
  <c r="I28" i="5"/>
  <c r="H29" i="5"/>
  <c r="J29" i="5" s="1"/>
  <c r="I29" i="5"/>
  <c r="H30" i="5"/>
  <c r="I30" i="5"/>
  <c r="J30" i="5"/>
  <c r="H31" i="5"/>
  <c r="I31" i="5"/>
  <c r="J31" i="5" s="1"/>
  <c r="H32" i="5"/>
  <c r="J32" i="5" s="1"/>
  <c r="I32" i="5"/>
  <c r="H33" i="5"/>
  <c r="J33" i="5" s="1"/>
  <c r="I33" i="5"/>
  <c r="H34" i="5"/>
  <c r="I34" i="5"/>
  <c r="J34" i="5"/>
  <c r="H35" i="5"/>
  <c r="I35" i="5"/>
  <c r="J35" i="5"/>
  <c r="I26" i="5"/>
  <c r="I25" i="5" s="1"/>
  <c r="H26" i="5"/>
  <c r="H12" i="5"/>
  <c r="I12" i="5"/>
  <c r="J12" i="5"/>
  <c r="H13" i="5"/>
  <c r="I13" i="5"/>
  <c r="J13" i="5"/>
  <c r="H14" i="5"/>
  <c r="J14" i="5" s="1"/>
  <c r="I14" i="5"/>
  <c r="H15" i="5"/>
  <c r="J15" i="5" s="1"/>
  <c r="I15" i="5"/>
  <c r="H16" i="5"/>
  <c r="I16" i="5"/>
  <c r="J16" i="5"/>
  <c r="H17" i="5"/>
  <c r="I17" i="5"/>
  <c r="J17" i="5"/>
  <c r="H18" i="5"/>
  <c r="J18" i="5" s="1"/>
  <c r="I18" i="5"/>
  <c r="H19" i="5"/>
  <c r="J19" i="5" s="1"/>
  <c r="I19" i="5"/>
  <c r="H20" i="5"/>
  <c r="I20" i="5"/>
  <c r="J20" i="5"/>
  <c r="H21" i="5"/>
  <c r="I21" i="5"/>
  <c r="J21" i="5"/>
  <c r="H22" i="5"/>
  <c r="J22" i="5" s="1"/>
  <c r="I22" i="5"/>
  <c r="H23" i="5"/>
  <c r="I23" i="5"/>
  <c r="J23" i="5" s="1"/>
  <c r="H24" i="5"/>
  <c r="I24" i="5"/>
  <c r="J24" i="5"/>
  <c r="I11" i="5"/>
  <c r="I10" i="5" s="1"/>
  <c r="H11" i="5"/>
  <c r="J11" i="5" s="1"/>
  <c r="I50" i="5"/>
  <c r="I48" i="5" s="1"/>
  <c r="H25" i="5"/>
  <c r="I9" i="6" l="1"/>
  <c r="J25" i="6"/>
  <c r="J36" i="5"/>
  <c r="J107" i="6"/>
  <c r="J10" i="5"/>
  <c r="J54" i="6"/>
  <c r="J72" i="6"/>
  <c r="J84" i="6"/>
  <c r="J88" i="6"/>
  <c r="J82" i="6" s="1"/>
  <c r="J93" i="6"/>
  <c r="J92" i="6" s="1"/>
  <c r="H25" i="6"/>
  <c r="J19" i="1"/>
  <c r="J26" i="1"/>
  <c r="H72" i="6"/>
  <c r="H10" i="5"/>
  <c r="H107" i="6"/>
  <c r="J35" i="1"/>
  <c r="H50" i="5"/>
  <c r="H48" i="5" s="1"/>
  <c r="J11" i="6"/>
  <c r="J10" i="6" s="1"/>
  <c r="J38" i="6"/>
  <c r="J36" i="6" s="1"/>
  <c r="J42" i="6"/>
  <c r="J46" i="6"/>
  <c r="H36" i="6"/>
  <c r="H82" i="6"/>
  <c r="J39" i="6"/>
  <c r="J43" i="6"/>
  <c r="J116" i="6"/>
  <c r="J115" i="6" s="1"/>
  <c r="J136" i="6"/>
  <c r="J135" i="6" s="1"/>
  <c r="H10" i="6"/>
  <c r="H115" i="6"/>
  <c r="J10" i="1"/>
  <c r="H36" i="5"/>
  <c r="H9" i="5" s="1"/>
  <c r="H54" i="6"/>
  <c r="J26" i="5"/>
  <c r="J40" i="6"/>
  <c r="J44" i="6"/>
  <c r="H92" i="6"/>
  <c r="I9" i="5"/>
  <c r="H9" i="6" l="1"/>
  <c r="J31" i="1"/>
  <c r="J9" i="6"/>
  <c r="J25" i="5"/>
  <c r="G12" i="4" l="1"/>
  <c r="J24" i="1" l="1"/>
  <c r="J17" i="1"/>
  <c r="J23" i="1" l="1"/>
  <c r="J9" i="1" s="1"/>
  <c r="G16" i="4"/>
  <c r="G18" i="4" l="1"/>
  <c r="G10" i="4"/>
  <c r="J50" i="5" l="1"/>
  <c r="J48" i="5"/>
  <c r="J9" i="5"/>
  <c r="G14" i="4"/>
</calcChain>
</file>

<file path=xl/sharedStrings.xml><?xml version="1.0" encoding="utf-8"?>
<sst xmlns="http://schemas.openxmlformats.org/spreadsheetml/2006/main" count="670" uniqueCount="426">
  <si>
    <t>TOTAL (R$)</t>
  </si>
  <si>
    <t>QUANT.</t>
  </si>
  <si>
    <t>UNID.</t>
  </si>
  <si>
    <t>DESCRIÇÃO</t>
  </si>
  <si>
    <t>ITEM</t>
  </si>
  <si>
    <t xml:space="preserve">ENDEREÇO: </t>
  </si>
  <si>
    <t>TATUÍ - SP</t>
  </si>
  <si>
    <t>SERVIÇOS PRELIMINARES</t>
  </si>
  <si>
    <t>00</t>
  </si>
  <si>
    <t xml:space="preserve">Data base: </t>
  </si>
  <si>
    <t xml:space="preserve">Revisão: </t>
  </si>
  <si>
    <t>SERVIÇOS COMPLEMENTARES</t>
  </si>
  <si>
    <t>ACESSIBILIDADE</t>
  </si>
  <si>
    <t>2.1</t>
  </si>
  <si>
    <t>COMUNICAÇÃO VISUAL</t>
  </si>
  <si>
    <t>2.2</t>
  </si>
  <si>
    <t>2.3</t>
  </si>
  <si>
    <t>PISOS E REVESTIMENTOS</t>
  </si>
  <si>
    <t>Piso em porcelanato cimentício modelo Detroit OFW ACT – Portinari, com medidas: 877 x 877mm.</t>
  </si>
  <si>
    <t>Revestimento cerâmico modelo Pérola Matte – Portinari, com medidas: 291 x 877 x 11mm</t>
  </si>
  <si>
    <t>Revestimento em porcelanato modelo Senses Decor GN MATTE – Portinari, com medidas: 98,2 x 400 x 7,4mm</t>
  </si>
  <si>
    <t>Rodapé em porcelanato cimentício modelo Detroit RP OFW ACT – Portinari com medidas: 877 x 877 x 10mm.</t>
  </si>
  <si>
    <t>LOUÇAS</t>
  </si>
  <si>
    <t>2.4</t>
  </si>
  <si>
    <t>2.5</t>
  </si>
  <si>
    <t>METAIS</t>
  </si>
  <si>
    <t>ACESSÓRIOS</t>
  </si>
  <si>
    <t>2.6</t>
  </si>
  <si>
    <t>2.7</t>
  </si>
  <si>
    <t>SUBTOTAL (R$)</t>
  </si>
  <si>
    <t>TOTAL GERAL (R$)</t>
  </si>
  <si>
    <t>Mobilização de equipe e equipamentos</t>
  </si>
  <si>
    <t xml:space="preserve">Tapume interno ou externo </t>
  </si>
  <si>
    <t>Andaime metálico de ferro tubular para serviços externos ou internos</t>
  </si>
  <si>
    <t>Desmobilização de equipe e equipamentos</t>
  </si>
  <si>
    <t>Placa de obra</t>
  </si>
  <si>
    <t>DEMOLIÇÕES, REMOÇÕES E RETIRADAS</t>
  </si>
  <si>
    <t>ALVENARIAS E FECHAMENTOS</t>
  </si>
  <si>
    <t>Demolição de alvenaria revestida (com qualquer tipo de material) com bota fora</t>
  </si>
  <si>
    <t>Retirada de aparelhos sanitários com metais e acessórios com bota fora</t>
  </si>
  <si>
    <t>Remoção de divisória leve com ou sem reaproveitamento (incluido bota fora)</t>
  </si>
  <si>
    <t>Retirada de soleira de mármore ou granito com bota fora</t>
  </si>
  <si>
    <t>Retirada de rodapé em cerâmica, porcelanato, granito, mármore ou similares com bota fora</t>
  </si>
  <si>
    <t>Demolição de concreto armado, com bota fora (manual ou mecanicamente)</t>
  </si>
  <si>
    <t>Demolição de concreto simples com bota fora</t>
  </si>
  <si>
    <t>Remoção de esquadria de madeira, inclusive batentes, guarnições e ferragens com bota fora</t>
  </si>
  <si>
    <t xml:space="preserve">Remoção de corrimão / guarda corpo </t>
  </si>
  <si>
    <t xml:space="preserve">Remoção de placas indicativas </t>
  </si>
  <si>
    <t>Demolição de revestimento em azulejo, cerâmico, porcelanato, pastilha, revestido em pedra ou similares, inclusive retirada de argamassa de assentamento ou camada de regularização, com bota fora</t>
  </si>
  <si>
    <t>RAMPAS E PISOS DE CONCRETO</t>
  </si>
  <si>
    <t>Escavação manual de vala em solo de 1ª categoria (profundidade: até 2 m) </t>
  </si>
  <si>
    <t>Reaterro manual de vala, sem controle de compactação.</t>
  </si>
  <si>
    <t>Lastro de brita 3 e 4 apiloado manualmente com maço de até 30 kg </t>
  </si>
  <si>
    <t>Lastro de concreto magro com seixo, e=8 cm, incluindo preparo e lançamento </t>
  </si>
  <si>
    <t>Alvenaria de embasamento com tijolo comum, empregando argamassa mista de cimento, cal hidratada e areia sem peneirar, traço 1:2:8 </t>
  </si>
  <si>
    <t>Concreto estrutural virado em obra , fck 22 a 25 MPA</t>
  </si>
  <si>
    <t>Escoramento metálico</t>
  </si>
  <si>
    <t>Alvenaria de vedação com bloco cerâmico furado, 9x19x39 cm (furos verticais), esp. 9 cm, juntas 12 mm, assentado com argamassa mista de cimento, cal hidr. E areia sem peneirar traço 1:2:8 tipo 2</t>
  </si>
  <si>
    <t>Alvenaria estrutural com blocos de concreto, 14 x 19 x 39 cm, espessura da parede 14 cm, juntas de 10 mm com argamassa industrializada </t>
  </si>
  <si>
    <t>Impermeabilização com argamassa polimérica</t>
  </si>
  <si>
    <t>Corrimão e guarda corpo para rampas de acesso deficiente em ferro galvanizado, ø 1 1/2", incluindo fixação em piso e pintura esmalte sintético</t>
  </si>
  <si>
    <t>Corrimão em ferro de aço galvanizado, chumbado na parede, 2 x 1/4", inclusive pintura</t>
  </si>
  <si>
    <t>Chapisco para parede interna ou externa com argamassa de cimento e areia sem peneirar traço 1:3, e=5 mm </t>
  </si>
  <si>
    <t>Emboço para parede interna ou externa com argamassa mista de cimento, cal hidratada e areia sem peneirar traço 1:2:11, e=20 mm </t>
  </si>
  <si>
    <t>Reboco para parede interna ou externa, com argamassa de cal hidratada e areia peneirada traço 1:2, e=5 mm </t>
  </si>
  <si>
    <t>Soleira em granito branco polar, acabamento polido, espessura de 2cm, largura até 15cm</t>
  </si>
  <si>
    <t>Emassamento de parede interna com massa corrida à base de pva</t>
  </si>
  <si>
    <t>Pintura com tinta látex acrílico / pva</t>
  </si>
  <si>
    <t>Pintura com tinta látex pva ou acrílico, com três demãos, sem massa corrida</t>
  </si>
  <si>
    <t>Emassamento de laje / forro com massa corrida PVA</t>
  </si>
  <si>
    <t>Pintura com tinta esmalte sintético em corrimão e tubulações</t>
  </si>
  <si>
    <t>Pintura com tinta acrílica símbolo internacional para demarcação de área reservada a deficientes físicos</t>
  </si>
  <si>
    <t>Pintura com tinta acrílica faixa lateral no piso na cor amarela para a área reservada a deficientes físicos</t>
  </si>
  <si>
    <t>ESQUADRIAS DE FERRO E MADEIRA</t>
  </si>
  <si>
    <t>PINTURAS</t>
  </si>
  <si>
    <t>Placa em chapa metálica em braille para corrimãos de rampa e escadas indicando número do pavimento conforme NBR 9050/2015</t>
  </si>
  <si>
    <t>Placa de estacionamento em chapa metálica 50x70cm - csg</t>
  </si>
  <si>
    <t>Limpeza permanente de obra - área interna ou externa</t>
  </si>
  <si>
    <t>Limpeza final de obra - área interna ou externa</t>
  </si>
  <si>
    <t>Limpeza e lavagem de passeio público</t>
  </si>
  <si>
    <t>2.8</t>
  </si>
  <si>
    <t>2.9</t>
  </si>
  <si>
    <t>2.10</t>
  </si>
  <si>
    <t>2.11</t>
  </si>
  <si>
    <t>UNIT. (R$)</t>
  </si>
  <si>
    <t>Forma em chapa compensada</t>
  </si>
  <si>
    <t>Aço CA-50</t>
  </si>
  <si>
    <t>Pintura cor branco gelo - tinta Suvinil látex premium fosco aveludado</t>
  </si>
  <si>
    <t>1.1</t>
  </si>
  <si>
    <t>1.2</t>
  </si>
  <si>
    <t>1.3</t>
  </si>
  <si>
    <t>1.4</t>
  </si>
  <si>
    <t>1.5</t>
  </si>
  <si>
    <t>1.6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</si>
  <si>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</si>
  <si>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</si>
  <si>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</si>
  <si>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</si>
  <si>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</si>
  <si>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</si>
  <si>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</si>
  <si>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</si>
  <si>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</si>
  <si>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</si>
  <si>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</si>
  <si>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</si>
  <si>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</si>
  <si>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</si>
  <si>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</si>
  <si>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</si>
  <si>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</si>
  <si>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</si>
  <si>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</si>
  <si>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</si>
  <si>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</si>
  <si>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</si>
  <si>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</si>
  <si>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</si>
  <si>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</si>
  <si>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2.4.1</t>
  </si>
  <si>
    <t>2.4.2</t>
  </si>
  <si>
    <t>2.4.3</t>
  </si>
  <si>
    <t>2.4.4</t>
  </si>
  <si>
    <t>2.4.5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</si>
  <si>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</si>
  <si>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</si>
  <si>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</si>
  <si>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</si>
  <si>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</si>
  <si>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</si>
  <si>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</si>
  <si>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</si>
  <si>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</si>
  <si>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</si>
  <si>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</si>
  <si>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2.5.12</t>
  </si>
  <si>
    <t>2.5.13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</si>
  <si>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</si>
  <si>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</si>
  <si>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</si>
  <si>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</si>
  <si>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</si>
  <si>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</si>
  <si>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</si>
  <si>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</si>
  <si>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</si>
  <si>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</si>
  <si>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</si>
  <si>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</si>
  <si>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</si>
  <si>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</si>
  <si>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</si>
  <si>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</si>
  <si>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2.8.1</t>
  </si>
  <si>
    <t>2.8.2</t>
  </si>
  <si>
    <t>2.8.3</t>
  </si>
  <si>
    <t>2.8.4</t>
  </si>
  <si>
    <t>2.8.5</t>
  </si>
  <si>
    <t>2.8.6</t>
  </si>
  <si>
    <t>2.9.1</t>
  </si>
  <si>
    <t>2.9.2</t>
  </si>
  <si>
    <t>2.9.3</t>
  </si>
  <si>
    <t>2.9.4</t>
  </si>
  <si>
    <t>2.9.5</t>
  </si>
  <si>
    <t>2.9.6</t>
  </si>
  <si>
    <t>2.9.7</t>
  </si>
  <si>
    <t>2.10.1</t>
  </si>
  <si>
    <t>2.10.2</t>
  </si>
  <si>
    <t>2.10.3</t>
  </si>
  <si>
    <t>2.10.4</t>
  </si>
  <si>
    <t>2.10.5</t>
  </si>
  <si>
    <t>2.10.6</t>
  </si>
  <si>
    <t>2.10.7</t>
  </si>
  <si>
    <t>2.10.8</t>
  </si>
  <si>
    <t>2.10.9</t>
  </si>
  <si>
    <t>2.10.10</t>
  </si>
  <si>
    <t>2.10.11</t>
  </si>
  <si>
    <t>2.10.12</t>
  </si>
  <si>
    <t>2.10.13</t>
  </si>
  <si>
    <t>2.10.14</t>
  </si>
  <si>
    <t>2.10.15</t>
  </si>
  <si>
    <t>2.10.16</t>
  </si>
  <si>
    <t>2.11.1</t>
  </si>
  <si>
    <t>2.11.2</t>
  </si>
  <si>
    <t>5.1</t>
  </si>
  <si>
    <t>5.2</t>
  </si>
  <si>
    <t>5.3</t>
  </si>
  <si>
    <t>5.4</t>
  </si>
  <si>
    <t>6.1</t>
  </si>
  <si>
    <t>Demolição de contrapiso, piso cimentado ou revestido com pedra, com bota fora</t>
  </si>
  <si>
    <t>EQUIPAMENTOS</t>
  </si>
  <si>
    <t>DIVERSOS E OMISSOS</t>
  </si>
  <si>
    <t>Lona plástica para cobrimento de acessórios</t>
  </si>
  <si>
    <t>Remoção de demarcação de piso, no estacionamento</t>
  </si>
  <si>
    <t>Piso podotátil alerta, argamassado, em placas de 25x25cm, e=7mm - áreas externas (calçada e escada de acesso principal) - cor amarelo.</t>
  </si>
  <si>
    <t>Piso podotátil direcional, argamassado, em placas de 25x25cm, e=7mm - áreas externas (calçada e acessos estacionamentos) - cor amarelo.</t>
  </si>
  <si>
    <t>Piso podotátil alerta, de borracha, placas 25x25cm, e=5mm - áreas internas. Fabricantes: Daud, Zanin, Andaluz - cor amarelo.</t>
  </si>
  <si>
    <t>Piso podotátil direcional, de borracha, placas 25x25cm, e=5mm - áreas internas. Fabricantes: Daud, Zanin, Andaluz - cor amarelo.</t>
  </si>
  <si>
    <t>Kit de bacia com caixa acoplada com acionamento lateral, assento PP Softclose® e itens de instalação - Celite - branco brilho - cód. 1317230013300</t>
  </si>
  <si>
    <t>Kit de mictório com válvula de acionamento e itens de instalação Celite - cód. 1087240010300</t>
  </si>
  <si>
    <t>Lavatório semi-encaixe quadrada com mesa para metal Celite - branco brilho - cód. 1730250013300 - 410x155x410mm (LxAxP)</t>
  </si>
  <si>
    <t>Lavatório para coluna Celite - linha Life - branco brilho - cód. 1980010011300 - 485x170x395mm (LxAxP)</t>
  </si>
  <si>
    <t>Coluna suspensa para lavatório Celite - cód. 1662020290300 - 200x200x295mm (LxAxP)</t>
  </si>
  <si>
    <t>Torneira para banheiro com regulador de tempo Pressmatic Deluxe Bacteria-Free Docol - cód. 00773838 (tempo deve ser regulado entre 1 e 20 segundos, conforme item 7.8.2 da NBR 9050/2020).</t>
  </si>
  <si>
    <t>Barra de apoio 40cm - Docol - cód. 00963316</t>
  </si>
  <si>
    <t>Barra de apoio 70cm - Docol - cód. 00963616</t>
  </si>
  <si>
    <t>Barra de apoio 80cm - Docol - cód. 00963716</t>
  </si>
  <si>
    <t>Prateleira Docol Idea - cód. 00612206</t>
  </si>
  <si>
    <t>Gancho - cabide Docol Idea - cód. 00585906</t>
  </si>
  <si>
    <t>Dispenser sabonete líquido: Premisse - linha Clean Velox - dispenser para sabonete líquido para ser usado com refil ou reservatório 800ml branco - cód. C19429</t>
  </si>
  <si>
    <t>Dispenser papel toalha - Premisse - linha Clean Velox - dispenser para papel toalha Interfolhas 2 ou 3 dobras - branco - cód. C19533</t>
  </si>
  <si>
    <t>Dispenser papel higiênico - Premisse - linha Clean Velox - dispenser para papel higiênico tipo rolão (300/500m) - branco cód. C19650</t>
  </si>
  <si>
    <t>Espelho - 0,50x0,90m - colado na parede, sem inclinação.</t>
  </si>
  <si>
    <t>Espelho corpo todo - 0,70x1,50m - colado na parede, sem inclinação.</t>
  </si>
  <si>
    <t>SIA - Símbolo Internacional de Acesso 12x12cm. Altura de instalação: 1,30m (pela parte inferior)</t>
  </si>
  <si>
    <t>Mapa tátil - Deverá ser desenvolvido por empresa especializada.</t>
  </si>
  <si>
    <t>Adesivos fotoluminescentes, nas pisadas e espelhos, em atendimento a NBR 9050/2020</t>
  </si>
  <si>
    <t>Bebedouro acessível Life em inox com 2 torneiras - cód. 100 - fornecedor: Cânovas Bebedouros.</t>
  </si>
  <si>
    <t>kg</t>
  </si>
  <si>
    <t>m</t>
  </si>
  <si>
    <t>m2</t>
  </si>
  <si>
    <t>m3</t>
  </si>
  <si>
    <t>und</t>
  </si>
  <si>
    <t>2.4.6</t>
  </si>
  <si>
    <t>2.4.7</t>
  </si>
  <si>
    <t>2.4.8</t>
  </si>
  <si>
    <t>2.4.9</t>
  </si>
  <si>
    <t>Porta de madeira - 0,92 x 2,10m - cor branca - fechadura interna para sanitário. Instalação de barra de apoio e chapa metálica pelo lado externo, para atendimento a NBR 9050/2020, itens 4.6.8 e 6.11.2.7. (det. 11 C e D - folha 07/07)</t>
  </si>
  <si>
    <t>Porta de madeira - 0,60x1,60m - revestimento melamínico cinza sagrado - fechadura interna para cabines de sanitário.</t>
  </si>
  <si>
    <t>Inversão do sentido de abertura de portas e pintura na cor branca</t>
  </si>
  <si>
    <t>2.11.3</t>
  </si>
  <si>
    <t>2.10.17</t>
  </si>
  <si>
    <t>2.10.18</t>
  </si>
  <si>
    <t>CVI 001 - Salas de aula, biblioteca, salão principal, copa e demais salas em geral. Comunicação visual fixada na parede, com braile e alto relevo. Ver detalhe 12 - A, folha 6/8</t>
  </si>
  <si>
    <t>CVI 002 - A - Sanitários femininos. Comunicação visual fixada na parede, com braile e alto relevo. Ver detalhe 12 - B, folha 6/8</t>
  </si>
  <si>
    <t>CVI 002 - B - Sanitários femininos. Comunicação visual fixada na porta, não deve conter informação tátil. Ver detalhe 12 - B, folha 6/8</t>
  </si>
  <si>
    <t>CVI 003 - A - Sanitários masculinos. Comunicação visual fixada na parede, com braile e alto relevo. Ver detalhe 12 - B, folha 6/8</t>
  </si>
  <si>
    <t>CVI 003 - B - Sanitários masculinos. Comunicação visual fixada na porta, não deve conter informação tátil. Ver detalhe 12 - B, folha 6/8</t>
  </si>
  <si>
    <t>CVI 004 - A - Sanitário unissex. Comunicação visual fixada na parede, com braile e alto relevo. Ver detalhe 12 - B, folha 6/8</t>
  </si>
  <si>
    <t>CVI 004 - B - Sanitário unissex. Comunicação visual fixada na porta, não deve conter informação tátil. Ver detalhe 12 - B, folha 6/8</t>
  </si>
  <si>
    <t>CVI 005 - A - Sanitários femininos PCR. Comunicação visual fixada na parede, com braile e alto relevo. Ver detalhe 12 - D, folha 6/8</t>
  </si>
  <si>
    <t>CVI 005 - B - Sanitários femininos PCR. Comunicação visual fixada na porta, não deve conter informação tátil. Ver detalhe 12 - D, folha 6/8</t>
  </si>
  <si>
    <t>CVI 006 - A - Sanitários masculinos PCR. Comunicação visual fixada na parede, com braile e alto relevo. Ver detalhe 12 - D, folha 6/8</t>
  </si>
  <si>
    <t>CVI 006 - B - Sanitários masculinos PCR. Comunicação visual fixada na porta, não deve conter informação tátil. Ver detalhe 12 - D, folha 6/8</t>
  </si>
  <si>
    <t>CVI 007 - A - Sanitários unissex PCR. Comunicação visual fixada na parede, com braile e alto relevo. Ver detalhe 12 - D, folha 6/8</t>
  </si>
  <si>
    <t>CVI 007 - B - Sanitários unissex PCR. Comunicação visual fixada na porta, não deve conter informação tátil. Ver detalhe 12 - D, folha 6/8</t>
  </si>
  <si>
    <t>Assento original PP Celite - Like - cód. 9509810010100</t>
  </si>
  <si>
    <t>Bacia convencional Celite - Like - cód. 1643050010300</t>
  </si>
  <si>
    <t>2.7.9</t>
  </si>
  <si>
    <t>Lavatório suspenso de canto P com furo central apontado - Celite - cód. 1040140011300</t>
  </si>
  <si>
    <t>Kit de bacia convencional, assento PP Softclose® e itens de instalação - Acesso Confort - Celite - branco mate - cód. 1167270620308</t>
  </si>
  <si>
    <t>Barra de apoio em L 70x70cm Docol - cod. 00963816</t>
  </si>
  <si>
    <t>Barra de apoio fixa em U 25x24cm - Docol - cod. 00974916</t>
  </si>
  <si>
    <t>Chuveiro com barra Valência - Docol - cod. 00050306</t>
  </si>
  <si>
    <t>Acabamento monocomando para chuveiro baixa pressão 3/4" Chess / Gali - Docol - cód. 934906</t>
  </si>
  <si>
    <t>Acabamento para válvula de descarga Benefit - Docol - cod. 00184906</t>
  </si>
  <si>
    <t>Acabamento para válvula de descarga Salvágua antivandalismo - Docol - cod. 00572706</t>
  </si>
  <si>
    <t>Banqueta articulável para banheiro NBR 9050 Benefit - Docol - cód. 00733426</t>
  </si>
  <si>
    <t>Barra de apoio fixa em U 70 cm lado direito - Docol - cod. 00975916</t>
  </si>
  <si>
    <t>Barra de apoio fixa em U 70 cm lado esquerdo - Docol - cod. 00975616</t>
  </si>
  <si>
    <t>2.8.7</t>
  </si>
  <si>
    <t>2.8.8</t>
  </si>
  <si>
    <t>2.8.9</t>
  </si>
  <si>
    <t>2.8.10</t>
  </si>
  <si>
    <t>2.8.11</t>
  </si>
  <si>
    <t>2.8.12</t>
  </si>
  <si>
    <t>2.8.13</t>
  </si>
  <si>
    <t>2.5.14</t>
  </si>
  <si>
    <t>Fornecimento e instalação piso podotátil alerta, metálico, elementos soltos com fixação por gabarito (25x25cm), e=4,1mm - áreas internas. Fabricantes: Daud, Zanin, Andaluz - cor prata.</t>
  </si>
  <si>
    <t>Fornecimento e instalação de elevador modelo “Montele ELM8” sem caixa, sem casa de máquina.</t>
  </si>
  <si>
    <t>Fornecimento e instalação de plataforma elevatória embutida modelo “IESAB PV1” com fora da plataforma e percurso vertical de 0,69m para acesso ao palco.</t>
  </si>
  <si>
    <t>2.5.15</t>
  </si>
  <si>
    <t>2.5.16</t>
  </si>
  <si>
    <t>Piso em porcelanato cimentício modelo Ritual OFW Hard – Portinari, com medidas: 584 x 1170mm.</t>
  </si>
  <si>
    <t>Rodapé em porcelanato cimentício modelo Ritual OFW Hard – Portinari, com medidas: 584 x 1170 x 10mm.</t>
  </si>
  <si>
    <t>Porta de madeira - 0,92 x 2,10m - cor branca</t>
  </si>
  <si>
    <t>Laudo estrutural e projeto estrutural para abertura da laje para instalação dos elevadores e da plataforma elevatória.</t>
  </si>
  <si>
    <t>Remoção de divisória em granilite ou similares com bota fora</t>
  </si>
  <si>
    <t>2.1.14</t>
  </si>
  <si>
    <t>Parede de gesso acartonado para parede interna em local úmido, espessura final 100 mm, pé-direito máximo 3,15 m </t>
  </si>
  <si>
    <t>2.3.4</t>
  </si>
  <si>
    <t>Corrimão  fixação em parede em aço inoxidável polido  de 1 1/2" fixação em parede</t>
  </si>
  <si>
    <t>2.10.19</t>
  </si>
  <si>
    <t xml:space="preserve">Fita adesiva de alta resistência 471, cód.: HT000363222 RL 50mm x 30m, ref.:3M  na cor Azul, Amarela ou Preta </t>
  </si>
  <si>
    <t>Grelha em ferro fundido para canaleta, largura=20 cm </t>
  </si>
  <si>
    <t>2.6.9</t>
  </si>
  <si>
    <t>Pintura com tinta acrílica para demarcação de área reservada a idoso</t>
  </si>
  <si>
    <t>2.5.17</t>
  </si>
  <si>
    <t>2.4.10</t>
  </si>
  <si>
    <t>2.4.11</t>
  </si>
  <si>
    <t>2.4.12</t>
  </si>
  <si>
    <t>Substituição das grelhas, com atendimento ao item 6.3.5 da NBR 9050/2020</t>
  </si>
  <si>
    <t>Remanejamento de catraca e instalação de novo portão de acesso a PCR com largura de 90cm</t>
  </si>
  <si>
    <t>Carpete conforme padrão existente no Teatro</t>
  </si>
  <si>
    <t>Reforço metálico / estrutura auxiliar para drywall</t>
  </si>
  <si>
    <t>2.2.10</t>
  </si>
  <si>
    <t>Adequação do acesso conforme item 6.3.4.1 da NBR 9050/2020.</t>
  </si>
  <si>
    <t>2.8.14</t>
  </si>
  <si>
    <t>Barra de apoio 30cm - conforme item 6.9.4 da NBR 9050/2020.</t>
  </si>
  <si>
    <t>Rampa metálica, necessário laudo e projeto estrutural.</t>
  </si>
  <si>
    <t>Substituição da escada de acesso a área de Pianos, necessário laudo e projeto estrutural.</t>
  </si>
  <si>
    <t>HIDRÁULICA</t>
  </si>
  <si>
    <t>4.1</t>
  </si>
  <si>
    <t>DEMOLIÇÕES, RECOMPOSIÇÕES E ENCHIMENTOS</t>
  </si>
  <si>
    <t>4.1.1</t>
  </si>
  <si>
    <t>4.1.2</t>
  </si>
  <si>
    <t>Execução de rasgo em alvenaria para embutir tubulação, com bota fora</t>
  </si>
  <si>
    <t>4.1.3</t>
  </si>
  <si>
    <t>Execução de rasgo no piso para passagem de tubulação, com bota fora</t>
  </si>
  <si>
    <t>4.1.4</t>
  </si>
  <si>
    <t>Furo em laje, para atravessar a tubulação de esgoto e ventilação</t>
  </si>
  <si>
    <t>4.1.5</t>
  </si>
  <si>
    <t>4.1.6</t>
  </si>
  <si>
    <t>4.1.7</t>
  </si>
  <si>
    <t>4.1.8</t>
  </si>
  <si>
    <t>4.1.9</t>
  </si>
  <si>
    <t>4.1.10</t>
  </si>
  <si>
    <t>Enchimento de rasgo em alvenaria com argamassa mista de cal hidratada e areia sem peneirar traço 1:4 com adição de 150 kg de cimento, para tubulação ø 15 mm (1/2") a 25 mm (1") </t>
  </si>
  <si>
    <t>4.1.11</t>
  </si>
  <si>
    <t>Enchimento de rasgo em alvenaria com argamassa mista de cal hidratada e areia sem peneirar traço 1:4 com adição de 150 kg de cimento, para tubulação ø 32 mm (1 1/4") a 50 mm (2") </t>
  </si>
  <si>
    <t>4.1.12</t>
  </si>
  <si>
    <t>Limpeza e regularização de áreas para ajardinamento</t>
  </si>
  <si>
    <t>4.1.13</t>
  </si>
  <si>
    <t>Terra vegetal para área gramada </t>
  </si>
  <si>
    <t>4.1.14</t>
  </si>
  <si>
    <t>Plantio de grama batatais em placas de 40 x 40 cm</t>
  </si>
  <si>
    <t>4.2</t>
  </si>
  <si>
    <t>ÁGUA FRIA</t>
  </si>
  <si>
    <t>4.2.1</t>
  </si>
  <si>
    <t>Tubo de pvc soldável, com conexões acessórios ø 20 mm (3/4")</t>
  </si>
  <si>
    <t>4.2.2</t>
  </si>
  <si>
    <t xml:space="preserve">Tubo de pvc soldável, com conexões acessórios ø 25 mm (1") </t>
  </si>
  <si>
    <t>4.2.3</t>
  </si>
  <si>
    <t>Tubo de pvc soldável, com conexões acessórios ø 32 mm (1 1/4")</t>
  </si>
  <si>
    <t>4.2.4</t>
  </si>
  <si>
    <t>Tubo de pvc soldável, com conexões acessórios ø 40 mm (1 1/2") </t>
  </si>
  <si>
    <t>4.2.5</t>
  </si>
  <si>
    <t>Registro de gaveta bruto ø 25 mm (1") - deca – ref. 1502 b </t>
  </si>
  <si>
    <t>4.2.6</t>
  </si>
  <si>
    <t>Registro de pressão com canopla ø 25 mm (1") - deca - linha prata ref. 1416 c</t>
  </si>
  <si>
    <t>4.2.7</t>
  </si>
  <si>
    <t>Hidrômetro novo inserido em abrigo</t>
  </si>
  <si>
    <t>4.2.8</t>
  </si>
  <si>
    <t>Caixa d'água 1.500 litros de fibra de vidro, mais acessórios para interligação da mesma. Nota: deverá ser verificada e validada por responsável técnico a estrutura da edificação a fim de garantir a integridade da mesma sob novos esforços solicitantes.</t>
  </si>
  <si>
    <t>4.2.9</t>
  </si>
  <si>
    <t>Caixa d'água 1.000 litros de fibra de vidro, mais acessórios para interligação da mesma, caso necessário.</t>
  </si>
  <si>
    <t>4.2.10</t>
  </si>
  <si>
    <t>Remanejamento de bebedouro existente</t>
  </si>
  <si>
    <t>4.3</t>
  </si>
  <si>
    <t>ESGOTO SANITÁRIO</t>
  </si>
  <si>
    <t>4.3.1</t>
  </si>
  <si>
    <t>Tubo de esgoto em pvc rígido dn=40mm - inclusive conexões e acessórios</t>
  </si>
  <si>
    <t>4.3.2</t>
  </si>
  <si>
    <t>Tubo de esgoto em pvc rígido dn=50mm - inclusive conexões</t>
  </si>
  <si>
    <t>4.3.3</t>
  </si>
  <si>
    <t>Tubo de esgoto em pvc rígido dn=100mm - inclusive conexões</t>
  </si>
  <si>
    <t>4.3.4</t>
  </si>
  <si>
    <t xml:space="preserve">Tubo de esgoto em pvc rígido dn=150mm - inclusive conexões soldáveis </t>
  </si>
  <si>
    <t>4.3.5</t>
  </si>
  <si>
    <t>Antiespuma - caixa e ralo - esgoto - MEP 100mm</t>
  </si>
  <si>
    <t>4.3.6</t>
  </si>
  <si>
    <t>Caixa de inspeção interligação completa - caixa e ralo - esgoto - MEP - DN 100</t>
  </si>
  <si>
    <t>4.3.7</t>
  </si>
  <si>
    <t>Caixa de inspeção interligação tigre - caixa e ralo - esgoto - MEP - DN 100</t>
  </si>
  <si>
    <t>4.3.8</t>
  </si>
  <si>
    <t>Caixa sifonada Montana - 100x100x50 completa e antiespuma - caixa e ralo - esgoto - MEP - corpo 100x100x40</t>
  </si>
  <si>
    <t>4.3.9</t>
  </si>
  <si>
    <t>Prolongador - caixa de gordura e inspeção - esgoto - MEP - com entrada - corpo 350mm/tubo 100mm</t>
  </si>
  <si>
    <t>4.3.10</t>
  </si>
  <si>
    <t>Prolongador - caixa de gordura e inspeção - esgoto - MEP - com entrada - corpo 350mm</t>
  </si>
  <si>
    <t>4.3.11</t>
  </si>
  <si>
    <t>Adaptação de ponto de esgoto</t>
  </si>
  <si>
    <t>4.4</t>
  </si>
  <si>
    <t>ÁGUAS PLUVIAIS</t>
  </si>
  <si>
    <t>4.4.1</t>
  </si>
  <si>
    <t>Tubo - água pluvial 250mm - inclusive conexões e acessórios</t>
  </si>
  <si>
    <t>4.5</t>
  </si>
  <si>
    <t>GÁS</t>
  </si>
  <si>
    <t>4.5.1</t>
  </si>
  <si>
    <t>Central de gás nova - GLP 2xP45, conforme especificações de projeto</t>
  </si>
  <si>
    <t>4.5.2</t>
  </si>
  <si>
    <t>Central de gás existente (prever manutenção)</t>
  </si>
  <si>
    <t>4.5.3</t>
  </si>
  <si>
    <t>Tubo PEX multicamada - gás - DN16 - inclusive conexões e acessórios</t>
  </si>
  <si>
    <t>4.5.4</t>
  </si>
  <si>
    <t>Tubo PEX multicamada - gás - DN20 - inclusive conexões e acessórios</t>
  </si>
  <si>
    <t>Cisterna de captação pluvial de 10 m³, dimensionamento das estruturas, fundações e percurso operacional do reservatório, devem ser feitos junto a um responsável técnico.</t>
  </si>
  <si>
    <t>Miscelâneas (Diversos)</t>
  </si>
  <si>
    <t>6.1.1</t>
  </si>
  <si>
    <t>6.1.2</t>
  </si>
  <si>
    <t>6.1.3</t>
  </si>
  <si>
    <t>6.1.4</t>
  </si>
  <si>
    <t>ITENS NÃO DISCRIMINADOS OU CONSIDERADOS NOS PROJETOS, MEMORIAIS E TABELAS DE QUANTIDADES DEVERÃO SER INSERIDOS NESSE CAMPO: DIVERSOS E OMISSOS</t>
  </si>
  <si>
    <t>PROJETO DE MELHORIAS E OBRAS - CONSERVATÓRIO MUSICAL DE TATUÍ</t>
  </si>
  <si>
    <t xml:space="preserve">LOCAL: </t>
  </si>
  <si>
    <t>CONSERVATÓRIO MUSICAL DE TATUÍ - UNIDADE 01 - TEATRO, ADMINISTRAÇÃO E SALAS DE AULAS</t>
  </si>
  <si>
    <t>Manutenções preventivas e/ou corretivas referentes a pintura e demarcações de pisos em hidrantes.</t>
  </si>
  <si>
    <t>Manutenções preventivas e/ou corretivas referentes a recuperação da sinalização de rota de fuga.</t>
  </si>
  <si>
    <t>Manutenções preventivas e/ou corretivas referentes a recuperação da iluminação de emergência.</t>
  </si>
  <si>
    <t>Manutenções preventivas e/ou corretivas referentes a sinalização visual indicativa dos equipamentos de emergência (hidrantes, bombas, botoeiras, sinalizadores, etc..)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</si>
  <si>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</si>
  <si>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</si>
  <si>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</si>
  <si>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</si>
  <si>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</si>
  <si>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</si>
  <si>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</si>
  <si>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</si>
  <si>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vb</t>
  </si>
  <si>
    <t>Execução de Laudo e Projeto Estrutural para necessidades de instalação de plataforma elevatória no Bloco 1 / Teatro e para instalação de 02 elevadores, sendo  01 (um) no Bloco 2 e 01 (um) no Bloco 3.</t>
  </si>
  <si>
    <t>Execução de reforço estrutural para instalação de plataforma elevatória no Bloco 1 / Teatro (se houver necessidade)</t>
  </si>
  <si>
    <t>Execução de reforço estrutural para instalação de um (01) elevador no Bloco 2</t>
  </si>
  <si>
    <t>Execução de reforço estrutural para instalação de um (01) elevador no Bloco 3</t>
  </si>
  <si>
    <t>6.1.5</t>
  </si>
  <si>
    <t>6.1.6</t>
  </si>
  <si>
    <t>Pintura de piso em áreas externas como rampas, pisos em planos inclinados e outros (indicar em separado por localidade e serviço)</t>
  </si>
  <si>
    <t>BDI OBRA = %</t>
  </si>
  <si>
    <t>BDI EQUIPAMENTOS = %</t>
  </si>
  <si>
    <t>MT.UNIT.</t>
  </si>
  <si>
    <t>MO.UNIT.</t>
  </si>
  <si>
    <t xml:space="preserve">MT.TOTAL </t>
  </si>
  <si>
    <t>MO.TOTAL</t>
  </si>
  <si>
    <t>ANEXO 8 - PLANILHA QUANTITATIVA E ORÇAMENTÁRIA PADRÃO - ARQ.ACESS.HID. - RESUMO - UNIDADE 1</t>
  </si>
  <si>
    <t>ANEXO 8 - PLANILHA QUANTITATIVA E ORÇAMENTÁRIA PADRÃO - UNIDADE 1 -SERVIÇOS GERAIS</t>
  </si>
  <si>
    <t>ANEXO 8 - PLANILHA QUANTITATIVA E ORÇAMENTÁRIA PADRÃO - UNIDADE 1ARQUITETURA  E ACESSIBILIDADE - UNIDADE 1</t>
  </si>
  <si>
    <t>ANEXO 8 - PLANILHA QUANTITATIVA E ORÇAMENTÁRIA PADRÃO -  - UNIDADE 1 - INSTALAÇÕES HIDRÁULICAS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</si>
</sst>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rgb="FF00206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7" fillId="0" borderId="0"/>
    <xf numFmtId="164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7" fontId="0" fillId="0" borderId="1" xfId="0" applyNumberForma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2" xfId="0" quotePrefix="1" applyBorder="1" applyAlignment="1">
      <alignment horizontal="left" vertical="center"/>
    </xf>
    <xf numFmtId="44" fontId="0" fillId="0" borderId="0" xfId="2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Border="1" applyAlignment="1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44" fontId="0" fillId="0" borderId="6" xfId="2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43" fontId="0" fillId="0" borderId="4" xfId="1" applyFont="1" applyBorder="1" applyAlignment="1">
      <alignment vertical="center"/>
    </xf>
    <xf numFmtId="44" fontId="0" fillId="0" borderId="4" xfId="2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3" fontId="0" fillId="0" borderId="6" xfId="1" applyFont="1" applyFill="1" applyBorder="1" applyAlignment="1">
      <alignment vertical="center"/>
    </xf>
    <xf numFmtId="43" fontId="6" fillId="0" borderId="6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vertical="center"/>
    </xf>
    <xf numFmtId="44" fontId="1" fillId="3" borderId="6" xfId="2" applyFont="1" applyFill="1" applyBorder="1" applyAlignment="1">
      <alignment vertical="center"/>
    </xf>
    <xf numFmtId="7" fontId="3" fillId="2" borderId="6" xfId="2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43" fontId="1" fillId="4" borderId="4" xfId="1" applyFont="1" applyFill="1" applyBorder="1" applyAlignment="1">
      <alignment vertical="center"/>
    </xf>
    <xf numFmtId="44" fontId="1" fillId="4" borderId="5" xfId="2" applyFont="1" applyFill="1" applyBorder="1" applyAlignment="1">
      <alignment vertical="center"/>
    </xf>
    <xf numFmtId="44" fontId="1" fillId="4" borderId="6" xfId="2" applyFont="1" applyFill="1" applyBorder="1" applyAlignment="1">
      <alignment vertical="center"/>
    </xf>
    <xf numFmtId="44" fontId="3" fillId="2" borderId="6" xfId="2" applyFont="1" applyFill="1" applyBorder="1" applyAlignment="1">
      <alignment horizontal="center" vertical="center"/>
    </xf>
    <xf numFmtId="7" fontId="11" fillId="2" borderId="6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right" vertical="center" indent="1"/>
    </xf>
    <xf numFmtId="0" fontId="11" fillId="2" borderId="5" xfId="0" applyFont="1" applyFill="1" applyBorder="1" applyAlignment="1">
      <alignment horizontal="right" vertical="center" indent="1"/>
    </xf>
  </cellXfs>
  <cellStyles count="9">
    <cellStyle name="Moeda" xfId="2" builtinId="4"/>
    <cellStyle name="Normal" xfId="0" builtinId="0"/>
    <cellStyle name="Normal 2" xfId="7" xr:uid="{1E7C40C2-5B5F-45C6-B986-55F6F11C6F0F}"/>
    <cellStyle name="Normal 2 2" xfId="6" xr:uid="{EFDA9BCF-C641-4863-85A9-33F919A39F46}"/>
    <cellStyle name="Normal 3" xfId="3" xr:uid="{4C5E057A-8975-488F-B7A4-8889AC877200}"/>
    <cellStyle name="Porcentagem 4" xfId="4" xr:uid="{971D91D8-F106-46F8-B703-073843A69527}"/>
    <cellStyle name="Vírgula" xfId="1" builtinId="3"/>
    <cellStyle name="Vírgula 2" xfId="5" xr:uid="{7E1D6F01-3AFC-4800-A062-C300926DC88F}"/>
    <cellStyle name="Vírgula 3" xfId="8" xr:uid="{5A3050EB-64E1-465F-AE9A-2F12A6C69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201146</xdr:colOff>
      <xdr:row>0</xdr:row>
      <xdr:rowOff>70037</xdr:rowOff>
    </xdr:from>
    <xdr:to>
      <xdr:col>2</xdr:col>
      <xdr:colOff>763121</xdr:colOff>
      <xdr:row>2</xdr:row>
      <xdr:rowOff>114300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F061D058-C9A7-4014-B873-9F896C7FF5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447675" y="70037"/>
          <a:ext cx="1323975" cy="649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122705</xdr:colOff>
      <xdr:row>0</xdr:row>
      <xdr:rowOff>81243</xdr:rowOff>
    </xdr:from>
    <xdr:to>
      <xdr:col>2</xdr:col>
      <xdr:colOff>684680</xdr:colOff>
      <xdr:row>2</xdr:row>
      <xdr:rowOff>125506</xdr:rowOff>
    </xdr:to>
    <xdr:pic>
      <xdr:nvPicPr>
        <xdr:cNvPr id="3" name="image4.jpg">
          <a:extLst>
            <a:ext uri="{FF2B5EF4-FFF2-40B4-BE49-F238E27FC236}">
              <a16:creationId xmlns:a16="http://schemas.microsoft.com/office/drawing/2014/main" id="{050A2E48-63A3-43F6-B6AA-6A6349C7717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369234" y="81243"/>
          <a:ext cx="1323975" cy="649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57150</xdr:rowOff>
    </xdr:from>
    <xdr:to>
      <xdr:col>2</xdr:col>
      <xdr:colOff>646019</xdr:colOff>
      <xdr:row>2</xdr:row>
      <xdr:rowOff>101413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39952715-47C3-4F48-8724-617EC08EE56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330573" y="57150"/>
          <a:ext cx="1323975" cy="649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79562</xdr:rowOff>
    </xdr:from>
    <xdr:to>
      <xdr:col>2</xdr:col>
      <xdr:colOff>657225</xdr:colOff>
      <xdr:row>2</xdr:row>
      <xdr:rowOff>123825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FC85DEEA-79C1-4AB3-8E80-BF2425482C8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341779" y="79562"/>
          <a:ext cx="1323975" cy="649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8771-8D40-4B26-BB69-CD994F6E66E4}">
  <sheetPr>
    <outlinePr summaryBelow="0" summaryRight="0"/>
    <pageSetUpPr fitToPage="1"/>
  </sheetPr>
  <dimension ref="B1:J23"/>
  <sheetViews>
    <sheetView tabSelected="1" zoomScale="85" zoomScaleNormal="85" zoomScaleSheetLayoutView="100" workbookViewId="0">
      <pane ySplit="8" topLeftCell="A9" activePane="bottomLeft" state="frozen"/>
      <selection pane="bottomLeft" activeCell="K6" sqref="K6"/>
    </sheetView>
  </sheetViews>
  <sheetFormatPr defaultColWidth="9.1796875" defaultRowHeight="14.5" x14ac:dyDescent="0.35"/>
  <cols>
    <col min="1" max="1" width="3.7265625" style="10" customWidth="1"/>
    <col min="2" max="2" width="11.453125" style="11" bestFit="1" customWidth="1"/>
    <col min="3" max="3" width="83.453125" style="13" customWidth="1"/>
    <col min="4" max="4" width="6.26953125" style="11" bestFit="1" customWidth="1"/>
    <col min="5" max="5" width="9.54296875" style="12" bestFit="1" customWidth="1"/>
    <col min="6" max="6" width="14.26953125" style="9" bestFit="1" customWidth="1"/>
    <col min="7" max="7" width="15.81640625" style="9" bestFit="1" customWidth="1"/>
    <col min="8" max="8" width="9.1796875" style="10"/>
    <col min="9" max="9" width="12.1796875" style="9" bestFit="1" customWidth="1"/>
    <col min="10" max="10" width="10.54296875" style="10" bestFit="1" customWidth="1"/>
    <col min="11" max="16384" width="9.1796875" style="10"/>
  </cols>
  <sheetData>
    <row r="1" spans="2:9" ht="24" customHeight="1" x14ac:dyDescent="0.35">
      <c r="B1" s="47" t="s">
        <v>393</v>
      </c>
      <c r="C1" s="47"/>
      <c r="D1" s="47"/>
      <c r="E1" s="47"/>
      <c r="F1" s="47"/>
      <c r="G1" s="47"/>
      <c r="H1" s="28"/>
      <c r="I1" s="28"/>
    </row>
    <row r="2" spans="2:9" ht="24" customHeight="1" x14ac:dyDescent="0.35">
      <c r="B2" s="52" t="s">
        <v>422</v>
      </c>
      <c r="C2" s="52"/>
      <c r="D2" s="52"/>
      <c r="E2" s="52"/>
      <c r="F2" s="52"/>
      <c r="G2" s="52"/>
      <c r="H2" s="29"/>
      <c r="I2" s="29"/>
    </row>
    <row r="3" spans="2:9" ht="15" thickBot="1" x14ac:dyDescent="0.4">
      <c r="B3" s="51"/>
      <c r="C3" s="51"/>
      <c r="D3" s="51"/>
      <c r="E3" s="51"/>
      <c r="F3" s="51"/>
      <c r="G3" s="51"/>
    </row>
    <row r="4" spans="2:9" x14ac:dyDescent="0.35">
      <c r="B4" s="10"/>
      <c r="C4" s="10"/>
      <c r="D4" s="10"/>
      <c r="E4" s="10"/>
      <c r="F4" s="10"/>
      <c r="G4" s="10"/>
    </row>
    <row r="5" spans="2:9" x14ac:dyDescent="0.35">
      <c r="B5" s="1" t="s">
        <v>394</v>
      </c>
      <c r="C5" s="2" t="s">
        <v>395</v>
      </c>
      <c r="D5" s="2"/>
      <c r="E5" s="2"/>
      <c r="F5" s="3" t="s">
        <v>9</v>
      </c>
      <c r="G5" s="4">
        <v>44835</v>
      </c>
    </row>
    <row r="6" spans="2:9" x14ac:dyDescent="0.35">
      <c r="B6" s="5" t="s">
        <v>5</v>
      </c>
      <c r="C6" s="6" t="s">
        <v>6</v>
      </c>
      <c r="D6" s="6"/>
      <c r="E6" s="6"/>
      <c r="F6" s="7" t="s">
        <v>10</v>
      </c>
      <c r="G6" s="8" t="s">
        <v>8</v>
      </c>
    </row>
    <row r="7" spans="2:9" x14ac:dyDescent="0.35">
      <c r="B7" s="10"/>
      <c r="C7" s="10"/>
      <c r="D7" s="10"/>
      <c r="E7" s="10"/>
      <c r="F7" s="10"/>
      <c r="G7" s="10"/>
    </row>
    <row r="8" spans="2:9" x14ac:dyDescent="0.35">
      <c r="B8" s="31" t="s">
        <v>4</v>
      </c>
      <c r="C8" s="32" t="s">
        <v>3</v>
      </c>
      <c r="D8" s="32" t="s">
        <v>2</v>
      </c>
      <c r="E8" s="32" t="s">
        <v>1</v>
      </c>
      <c r="F8" s="31" t="s">
        <v>84</v>
      </c>
      <c r="G8" s="32" t="s">
        <v>0</v>
      </c>
      <c r="H8" s="11"/>
    </row>
    <row r="9" spans="2:9" x14ac:dyDescent="0.35">
      <c r="B9" s="20"/>
      <c r="C9" s="21"/>
      <c r="D9" s="20"/>
      <c r="E9" s="22"/>
      <c r="F9" s="23"/>
      <c r="G9" s="23"/>
    </row>
    <row r="10" spans="2:9" x14ac:dyDescent="0.35">
      <c r="B10" s="39">
        <v>1</v>
      </c>
      <c r="C10" s="40" t="s">
        <v>7</v>
      </c>
      <c r="D10" s="41"/>
      <c r="E10" s="42"/>
      <c r="F10" s="43"/>
      <c r="G10" s="44">
        <f>'Geral Unid. 01'!J9</f>
        <v>0</v>
      </c>
    </row>
    <row r="11" spans="2:9" x14ac:dyDescent="0.35">
      <c r="B11" s="20"/>
      <c r="C11" s="21"/>
      <c r="D11" s="20"/>
      <c r="E11" s="22"/>
      <c r="F11" s="23"/>
      <c r="G11" s="23"/>
    </row>
    <row r="12" spans="2:9" x14ac:dyDescent="0.35">
      <c r="B12" s="39">
        <v>2</v>
      </c>
      <c r="C12" s="40" t="s">
        <v>12</v>
      </c>
      <c r="D12" s="41"/>
      <c r="E12" s="42"/>
      <c r="F12" s="43"/>
      <c r="G12" s="44">
        <f>'Arq. Acess. Unid. 01'!J9</f>
        <v>0</v>
      </c>
    </row>
    <row r="13" spans="2:9" x14ac:dyDescent="0.35">
      <c r="B13" s="20"/>
      <c r="C13" s="21"/>
      <c r="D13" s="20"/>
      <c r="E13" s="22"/>
      <c r="F13" s="23"/>
      <c r="G13" s="23"/>
    </row>
    <row r="14" spans="2:9" x14ac:dyDescent="0.35">
      <c r="B14" s="39">
        <v>4</v>
      </c>
      <c r="C14" s="40" t="s">
        <v>301</v>
      </c>
      <c r="D14" s="41"/>
      <c r="E14" s="42"/>
      <c r="F14" s="43"/>
      <c r="G14" s="44">
        <f>'Hidr. Unid. 01'!J9</f>
        <v>0</v>
      </c>
    </row>
    <row r="15" spans="2:9" x14ac:dyDescent="0.35">
      <c r="B15" s="20"/>
      <c r="C15" s="21"/>
      <c r="D15" s="20"/>
      <c r="E15" s="22"/>
      <c r="F15" s="23"/>
      <c r="G15" s="23"/>
    </row>
    <row r="16" spans="2:9" x14ac:dyDescent="0.35">
      <c r="B16" s="39">
        <v>5</v>
      </c>
      <c r="C16" s="40" t="s">
        <v>11</v>
      </c>
      <c r="D16" s="41"/>
      <c r="E16" s="42"/>
      <c r="F16" s="43"/>
      <c r="G16" s="44">
        <f>'Geral Unid. 01'!J17</f>
        <v>0</v>
      </c>
    </row>
    <row r="17" spans="2:10" s="9" customFormat="1" x14ac:dyDescent="0.35">
      <c r="B17" s="20"/>
      <c r="C17" s="21"/>
      <c r="D17" s="20"/>
      <c r="E17" s="22"/>
      <c r="F17" s="23"/>
      <c r="G17" s="23"/>
      <c r="H17" s="10"/>
      <c r="J17" s="10"/>
    </row>
    <row r="18" spans="2:10" s="9" customFormat="1" x14ac:dyDescent="0.35">
      <c r="B18" s="39">
        <v>6</v>
      </c>
      <c r="C18" s="40" t="s">
        <v>191</v>
      </c>
      <c r="D18" s="41"/>
      <c r="E18" s="42"/>
      <c r="F18" s="43"/>
      <c r="G18" s="44">
        <f>'Geral Unid. 01'!J23</f>
        <v>0</v>
      </c>
      <c r="H18" s="10"/>
      <c r="J18" s="10"/>
    </row>
    <row r="19" spans="2:10" s="9" customFormat="1" x14ac:dyDescent="0.35">
      <c r="B19" s="20"/>
      <c r="C19" s="21"/>
      <c r="D19" s="20"/>
      <c r="E19" s="22"/>
      <c r="F19" s="23"/>
      <c r="G19" s="23"/>
      <c r="H19" s="10"/>
      <c r="J19" s="10"/>
    </row>
    <row r="20" spans="2:10" s="9" customFormat="1" ht="30" customHeight="1" x14ac:dyDescent="0.35">
      <c r="B20" s="31"/>
      <c r="C20" s="48" t="s">
        <v>30</v>
      </c>
      <c r="D20" s="49"/>
      <c r="E20" s="49"/>
      <c r="F20" s="50"/>
      <c r="G20" s="32"/>
      <c r="H20" s="10"/>
      <c r="J20" s="10"/>
    </row>
    <row r="21" spans="2:10" ht="30" customHeight="1" x14ac:dyDescent="0.35"/>
    <row r="22" spans="2:10" s="9" customFormat="1" ht="30" customHeight="1" x14ac:dyDescent="0.35">
      <c r="B22" s="11"/>
      <c r="C22" s="13"/>
      <c r="D22" s="11"/>
      <c r="E22" s="12"/>
      <c r="H22" s="10"/>
      <c r="J22" s="10"/>
    </row>
    <row r="23" spans="2:10" s="9" customFormat="1" x14ac:dyDescent="0.35">
      <c r="B23" s="11"/>
      <c r="C23" s="13"/>
      <c r="D23" s="11"/>
      <c r="E23" s="12"/>
      <c r="H23" s="11"/>
      <c r="J23" s="10"/>
    </row>
  </sheetData>
  <sheetProtection algorithmName="SHA-512" hashValue="eIkVoqDHh5MlCc7ZWYc9OpORmwFd86sGoyjLCOou+JIqTdVN7facGRQRo39wsPvyl1jndKM5ihlnDj5HA+PJYw==" saltValue="2i0DpWsQaMdl4LrL09Iu0Q==" spinCount="100000" sheet="1" objects="1" scenarios="1"/>
  <mergeCells count="4">
    <mergeCell ref="B1:G1"/>
    <mergeCell ref="C20:F20"/>
    <mergeCell ref="B3:G3"/>
    <mergeCell ref="B2:G2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97" fitToHeight="0" orientation="landscape" r:id="rId1"/>
  <headerFooter>
    <oddFooter>&amp;RPágina &amp;P de &amp;N</oddFooter>
  </headerFooter>
  <ignoredErrors>
    <ignoredError sqref="G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E3571-8EAE-4B73-8CB6-A607B6AC16BE}">
  <sheetPr>
    <outlinePr summaryBelow="0" summaryRight="0"/>
    <pageSetUpPr fitToPage="1"/>
  </sheetPr>
  <dimension ref="B1:L45"/>
  <sheetViews>
    <sheetView zoomScale="85" zoomScaleNormal="85" zoomScaleSheetLayoutView="100" workbookViewId="0">
      <selection activeCell="B2" sqref="B2:J2"/>
    </sheetView>
  </sheetViews>
  <sheetFormatPr defaultColWidth="9.1796875" defaultRowHeight="14.5" x14ac:dyDescent="0.35"/>
  <cols>
    <col min="1" max="1" width="3.7265625" style="10" customWidth="1"/>
    <col min="2" max="2" width="11.453125" style="11" bestFit="1" customWidth="1"/>
    <col min="3" max="3" width="74.1796875" style="13" customWidth="1"/>
    <col min="4" max="4" width="6.26953125" style="11" bestFit="1" customWidth="1"/>
    <col min="5" max="5" width="9.54296875" style="12" bestFit="1" customWidth="1"/>
    <col min="6" max="6" width="14.26953125" style="9" bestFit="1" customWidth="1"/>
    <col min="7" max="9" width="14.26953125" style="9" customWidth="1"/>
    <col min="10" max="10" width="15.81640625" style="9" bestFit="1" customWidth="1"/>
    <col min="11" max="11" width="9.1796875" style="10"/>
    <col min="12" max="12" width="12.1796875" style="9" bestFit="1" customWidth="1"/>
    <col min="13" max="13" width="10.54296875" style="10" bestFit="1" customWidth="1"/>
    <col min="14" max="16384" width="9.1796875" style="10"/>
  </cols>
  <sheetData>
    <row r="1" spans="2:12" ht="24" customHeight="1" x14ac:dyDescent="0.35">
      <c r="B1" s="47" t="s">
        <v>393</v>
      </c>
      <c r="C1" s="47"/>
      <c r="D1" s="47"/>
      <c r="E1" s="47"/>
      <c r="F1" s="47"/>
      <c r="G1" s="47"/>
      <c r="H1" s="47"/>
      <c r="I1" s="47"/>
      <c r="J1" s="47"/>
      <c r="K1" s="28"/>
      <c r="L1" s="28"/>
    </row>
    <row r="2" spans="2:12" ht="24" customHeight="1" x14ac:dyDescent="0.35">
      <c r="B2" s="52" t="s">
        <v>423</v>
      </c>
      <c r="C2" s="52"/>
      <c r="D2" s="52"/>
      <c r="E2" s="52"/>
      <c r="F2" s="52"/>
      <c r="G2" s="52"/>
      <c r="H2" s="52"/>
      <c r="I2" s="52"/>
      <c r="J2" s="52"/>
      <c r="K2" s="29"/>
      <c r="L2" s="29"/>
    </row>
    <row r="3" spans="2:12" ht="15" thickBot="1" x14ac:dyDescent="0.4">
      <c r="B3" s="51"/>
      <c r="C3" s="51"/>
      <c r="D3" s="51"/>
      <c r="E3" s="51"/>
      <c r="F3" s="51"/>
      <c r="G3" s="51"/>
      <c r="H3" s="51"/>
      <c r="I3" s="51"/>
      <c r="J3" s="51"/>
    </row>
    <row r="4" spans="2:12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2" x14ac:dyDescent="0.35">
      <c r="B5" s="1" t="s">
        <v>394</v>
      </c>
      <c r="C5" s="2" t="s">
        <v>395</v>
      </c>
      <c r="D5" s="2"/>
      <c r="E5" s="2"/>
      <c r="F5" s="2"/>
      <c r="G5" s="2"/>
      <c r="H5" s="2"/>
      <c r="I5" s="3" t="s">
        <v>9</v>
      </c>
      <c r="J5" s="4">
        <v>44835</v>
      </c>
    </row>
    <row r="6" spans="2:12" x14ac:dyDescent="0.35">
      <c r="B6" s="5" t="s">
        <v>5</v>
      </c>
      <c r="C6" s="6" t="s">
        <v>6</v>
      </c>
      <c r="D6" s="6"/>
      <c r="E6" s="6"/>
      <c r="F6" s="6"/>
      <c r="G6" s="6"/>
      <c r="H6" s="6"/>
      <c r="I6" s="7" t="s">
        <v>10</v>
      </c>
      <c r="J6" s="8" t="s">
        <v>8</v>
      </c>
    </row>
    <row r="7" spans="2:12" x14ac:dyDescent="0.35">
      <c r="B7" s="10"/>
      <c r="C7" s="10"/>
      <c r="D7" s="10"/>
      <c r="E7" s="10"/>
      <c r="F7" s="10"/>
      <c r="G7" s="10"/>
      <c r="H7" s="10"/>
      <c r="I7" s="10"/>
      <c r="J7" s="10"/>
    </row>
    <row r="8" spans="2:12" x14ac:dyDescent="0.35">
      <c r="B8" s="31" t="s">
        <v>4</v>
      </c>
      <c r="C8" s="32" t="s">
        <v>3</v>
      </c>
      <c r="D8" s="32" t="s">
        <v>2</v>
      </c>
      <c r="E8" s="32" t="s">
        <v>1</v>
      </c>
      <c r="F8" s="32" t="s">
        <v>418</v>
      </c>
      <c r="G8" s="32" t="s">
        <v>419</v>
      </c>
      <c r="H8" s="32" t="s">
        <v>420</v>
      </c>
      <c r="I8" s="32" t="s">
        <v>421</v>
      </c>
      <c r="J8" s="32" t="s">
        <v>0</v>
      </c>
      <c r="K8" s="11"/>
    </row>
    <row r="9" spans="2:12" x14ac:dyDescent="0.35">
      <c r="B9" s="33">
        <v>1</v>
      </c>
      <c r="C9" s="34" t="s">
        <v>7</v>
      </c>
      <c r="D9" s="35"/>
      <c r="E9" s="36"/>
      <c r="F9" s="36"/>
      <c r="G9" s="36"/>
      <c r="H9" s="37">
        <f>SUM(H10:H23)</f>
        <v>0</v>
      </c>
      <c r="I9" s="37">
        <f>SUM(I10:I23)</f>
        <v>0</v>
      </c>
      <c r="J9" s="37">
        <f>SUM(J10:J23)</f>
        <v>0</v>
      </c>
    </row>
    <row r="10" spans="2:12" x14ac:dyDescent="0.35">
      <c r="B10" s="16" t="s">
        <v>88</v>
      </c>
      <c r="C10" s="17" t="s">
        <v>31</v>
      </c>
      <c r="D10" s="18" t="s">
        <v>222</v>
      </c>
      <c r="E10" s="26">
        <v>1</v>
      </c>
      <c r="F10" s="19">
        <v>0</v>
      </c>
      <c r="G10" s="19">
        <v>0</v>
      </c>
      <c r="H10" s="19">
        <f>F10*E10</f>
        <v>0</v>
      </c>
      <c r="I10" s="19">
        <f>G10*E10</f>
        <v>0</v>
      </c>
      <c r="J10" s="19">
        <f>H10+I10</f>
        <v>0</v>
      </c>
    </row>
    <row r="11" spans="2:12" x14ac:dyDescent="0.35">
      <c r="B11" s="16" t="s">
        <v>89</v>
      </c>
      <c r="C11" s="17" t="s">
        <v>35</v>
      </c>
      <c r="D11" s="18" t="s">
        <v>222</v>
      </c>
      <c r="E11" s="26">
        <v>1</v>
      </c>
      <c r="F11" s="19">
        <v>0</v>
      </c>
      <c r="G11" s="19">
        <v>0</v>
      </c>
      <c r="H11" s="19">
        <f t="shared" ref="H11:H15" si="0">F11*E11</f>
        <v>0</v>
      </c>
      <c r="I11" s="19">
        <f t="shared" ref="I11:I15" si="1">G11*E11</f>
        <v>0</v>
      </c>
      <c r="J11" s="19">
        <f t="shared" ref="J11:J15" si="2">H11+I11</f>
        <v>0</v>
      </c>
    </row>
    <row r="12" spans="2:12" x14ac:dyDescent="0.35">
      <c r="B12" s="16" t="s">
        <v>90</v>
      </c>
      <c r="C12" s="17" t="s">
        <v>32</v>
      </c>
      <c r="D12" s="18" t="s">
        <v>220</v>
      </c>
      <c r="E12" s="26">
        <v>100</v>
      </c>
      <c r="F12" s="19">
        <v>0</v>
      </c>
      <c r="G12" s="19">
        <v>0</v>
      </c>
      <c r="H12" s="19">
        <f t="shared" si="0"/>
        <v>0</v>
      </c>
      <c r="I12" s="19">
        <f t="shared" si="1"/>
        <v>0</v>
      </c>
      <c r="J12" s="19">
        <f t="shared" si="2"/>
        <v>0</v>
      </c>
    </row>
    <row r="13" spans="2:12" x14ac:dyDescent="0.35">
      <c r="B13" s="16" t="s">
        <v>91</v>
      </c>
      <c r="C13" s="17" t="s">
        <v>33</v>
      </c>
      <c r="D13" s="18" t="s">
        <v>220</v>
      </c>
      <c r="E13" s="26">
        <v>400</v>
      </c>
      <c r="F13" s="19">
        <v>0</v>
      </c>
      <c r="G13" s="19">
        <v>0</v>
      </c>
      <c r="H13" s="19">
        <f t="shared" si="0"/>
        <v>0</v>
      </c>
      <c r="I13" s="19">
        <f t="shared" si="1"/>
        <v>0</v>
      </c>
      <c r="J13" s="19">
        <f t="shared" si="2"/>
        <v>0</v>
      </c>
    </row>
    <row r="14" spans="2:12" x14ac:dyDescent="0.35">
      <c r="B14" s="16" t="s">
        <v>92</v>
      </c>
      <c r="C14" s="17" t="s">
        <v>192</v>
      </c>
      <c r="D14" s="18" t="s">
        <v>220</v>
      </c>
      <c r="E14" s="26">
        <v>1000</v>
      </c>
      <c r="F14" s="19">
        <v>0</v>
      </c>
      <c r="G14" s="19">
        <v>0</v>
      </c>
      <c r="H14" s="19">
        <f t="shared" si="0"/>
        <v>0</v>
      </c>
      <c r="I14" s="19">
        <f t="shared" si="1"/>
        <v>0</v>
      </c>
      <c r="J14" s="19">
        <f t="shared" si="2"/>
        <v>0</v>
      </c>
    </row>
    <row r="15" spans="2:12" ht="29" x14ac:dyDescent="0.35">
      <c r="B15" s="16" t="s">
        <v>93</v>
      </c>
      <c r="C15" s="17" t="s">
        <v>276</v>
      </c>
      <c r="D15" s="18" t="s">
        <v>222</v>
      </c>
      <c r="E15" s="26">
        <v>1</v>
      </c>
      <c r="F15" s="19">
        <v>0</v>
      </c>
      <c r="G15" s="19">
        <v>0</v>
      </c>
      <c r="H15" s="19">
        <f t="shared" si="0"/>
        <v>0</v>
      </c>
      <c r="I15" s="19">
        <f t="shared" si="1"/>
        <v>0</v>
      </c>
      <c r="J15" s="19">
        <f t="shared" si="2"/>
        <v>0</v>
      </c>
    </row>
    <row r="16" spans="2:12" x14ac:dyDescent="0.35">
      <c r="B16" s="20"/>
      <c r="C16" s="21"/>
      <c r="D16" s="20"/>
      <c r="E16" s="22"/>
      <c r="F16" s="23"/>
      <c r="G16" s="23"/>
      <c r="H16" s="23"/>
      <c r="I16" s="23"/>
      <c r="J16" s="23"/>
    </row>
    <row r="17" spans="2:10" x14ac:dyDescent="0.35">
      <c r="B17" s="33">
        <v>5</v>
      </c>
      <c r="C17" s="34" t="s">
        <v>11</v>
      </c>
      <c r="D17" s="35"/>
      <c r="E17" s="36"/>
      <c r="F17" s="36"/>
      <c r="G17" s="36"/>
      <c r="H17" s="37"/>
      <c r="I17" s="37"/>
      <c r="J17" s="37">
        <f>SUM(J18:J22)</f>
        <v>0</v>
      </c>
    </row>
    <row r="18" spans="2:10" x14ac:dyDescent="0.35">
      <c r="B18" s="16" t="s">
        <v>184</v>
      </c>
      <c r="C18" s="17" t="s">
        <v>77</v>
      </c>
      <c r="D18" s="18" t="s">
        <v>220</v>
      </c>
      <c r="E18" s="26">
        <v>4200</v>
      </c>
      <c r="F18" s="19">
        <v>0</v>
      </c>
      <c r="G18" s="19">
        <v>0</v>
      </c>
      <c r="H18" s="19">
        <f>F18*E18</f>
        <v>0</v>
      </c>
      <c r="I18" s="19">
        <f>G18*E18</f>
        <v>0</v>
      </c>
      <c r="J18" s="19">
        <f>H18+I18</f>
        <v>0</v>
      </c>
    </row>
    <row r="19" spans="2:10" x14ac:dyDescent="0.35">
      <c r="B19" s="16" t="s">
        <v>185</v>
      </c>
      <c r="C19" s="17" t="s">
        <v>78</v>
      </c>
      <c r="D19" s="18" t="s">
        <v>220</v>
      </c>
      <c r="E19" s="26">
        <v>4200</v>
      </c>
      <c r="F19" s="19">
        <v>0</v>
      </c>
      <c r="G19" s="19">
        <v>0</v>
      </c>
      <c r="H19" s="19">
        <f t="shared" ref="H19:H21" si="3">F19*E19</f>
        <v>0</v>
      </c>
      <c r="I19" s="19">
        <f t="shared" ref="I19:I21" si="4">G19*E19</f>
        <v>0</v>
      </c>
      <c r="J19" s="19">
        <f t="shared" ref="J19:J21" si="5">H19+I19</f>
        <v>0</v>
      </c>
    </row>
    <row r="20" spans="2:10" x14ac:dyDescent="0.35">
      <c r="B20" s="16" t="s">
        <v>186</v>
      </c>
      <c r="C20" s="17" t="s">
        <v>79</v>
      </c>
      <c r="D20" s="18" t="s">
        <v>220</v>
      </c>
      <c r="E20" s="26">
        <v>600</v>
      </c>
      <c r="F20" s="19">
        <v>0</v>
      </c>
      <c r="G20" s="19">
        <v>0</v>
      </c>
      <c r="H20" s="19">
        <f t="shared" si="3"/>
        <v>0</v>
      </c>
      <c r="I20" s="19">
        <f t="shared" si="4"/>
        <v>0</v>
      </c>
      <c r="J20" s="19">
        <f t="shared" si="5"/>
        <v>0</v>
      </c>
    </row>
    <row r="21" spans="2:10" x14ac:dyDescent="0.35">
      <c r="B21" s="16" t="s">
        <v>187</v>
      </c>
      <c r="C21" s="17" t="s">
        <v>34</v>
      </c>
      <c r="D21" s="18" t="s">
        <v>222</v>
      </c>
      <c r="E21" s="26">
        <v>1</v>
      </c>
      <c r="F21" s="19">
        <v>0</v>
      </c>
      <c r="G21" s="19">
        <v>0</v>
      </c>
      <c r="H21" s="19">
        <f t="shared" si="3"/>
        <v>0</v>
      </c>
      <c r="I21" s="19">
        <f t="shared" si="4"/>
        <v>0</v>
      </c>
      <c r="J21" s="19">
        <f t="shared" si="5"/>
        <v>0</v>
      </c>
    </row>
    <row r="22" spans="2:10" x14ac:dyDescent="0.35">
      <c r="B22" s="20"/>
      <c r="C22" s="21"/>
      <c r="D22" s="20"/>
      <c r="E22" s="22"/>
      <c r="F22" s="23"/>
      <c r="G22" s="23"/>
      <c r="H22" s="23"/>
      <c r="I22" s="23"/>
      <c r="J22" s="23"/>
    </row>
    <row r="23" spans="2:10" x14ac:dyDescent="0.35">
      <c r="B23" s="33">
        <v>6</v>
      </c>
      <c r="C23" s="34" t="s">
        <v>191</v>
      </c>
      <c r="D23" s="35"/>
      <c r="E23" s="36"/>
      <c r="F23" s="36"/>
      <c r="G23" s="36"/>
      <c r="H23" s="37"/>
      <c r="I23" s="37"/>
      <c r="J23" s="37">
        <f>J24+J31</f>
        <v>0</v>
      </c>
    </row>
    <row r="24" spans="2:10" x14ac:dyDescent="0.35">
      <c r="B24" s="39" t="s">
        <v>188</v>
      </c>
      <c r="C24" s="40" t="s">
        <v>12</v>
      </c>
      <c r="D24" s="41"/>
      <c r="E24" s="42"/>
      <c r="F24" s="42"/>
      <c r="G24" s="42"/>
      <c r="H24" s="43"/>
      <c r="I24" s="43"/>
      <c r="J24" s="44">
        <f>SUM(J25:J30)</f>
        <v>0</v>
      </c>
    </row>
    <row r="25" spans="2:10" x14ac:dyDescent="0.35">
      <c r="B25" s="16" t="s">
        <v>388</v>
      </c>
      <c r="C25" s="24" t="s">
        <v>387</v>
      </c>
      <c r="D25" s="25" t="s">
        <v>408</v>
      </c>
      <c r="E25" s="27">
        <v>1</v>
      </c>
      <c r="F25" s="19">
        <v>0</v>
      </c>
      <c r="G25" s="19">
        <v>0</v>
      </c>
      <c r="H25" s="19">
        <f>F25*E25</f>
        <v>0</v>
      </c>
      <c r="I25" s="19">
        <f>G25*E25</f>
        <v>0</v>
      </c>
      <c r="J25" s="19">
        <f>H25+I25</f>
        <v>0</v>
      </c>
    </row>
    <row r="26" spans="2:10" ht="29" x14ac:dyDescent="0.35">
      <c r="B26" s="16" t="s">
        <v>389</v>
      </c>
      <c r="C26" s="24" t="s">
        <v>415</v>
      </c>
      <c r="D26" s="25" t="s">
        <v>222</v>
      </c>
      <c r="E26" s="27">
        <v>1</v>
      </c>
      <c r="F26" s="19">
        <v>0</v>
      </c>
      <c r="G26" s="19">
        <v>0</v>
      </c>
      <c r="H26" s="19">
        <f t="shared" ref="H26:H28" si="6">F26*E26</f>
        <v>0</v>
      </c>
      <c r="I26" s="19">
        <f t="shared" ref="I26:I28" si="7">G26*E26</f>
        <v>0</v>
      </c>
      <c r="J26" s="19">
        <f t="shared" ref="J26:J28" si="8">H26+I26</f>
        <v>0</v>
      </c>
    </row>
    <row r="27" spans="2:10" ht="43.5" x14ac:dyDescent="0.35">
      <c r="B27" s="16" t="s">
        <v>390</v>
      </c>
      <c r="C27" s="24" t="s">
        <v>409</v>
      </c>
      <c r="D27" s="25" t="s">
        <v>222</v>
      </c>
      <c r="E27" s="27">
        <v>1</v>
      </c>
      <c r="F27" s="19">
        <v>0</v>
      </c>
      <c r="G27" s="19">
        <v>0</v>
      </c>
      <c r="H27" s="19">
        <f t="shared" si="6"/>
        <v>0</v>
      </c>
      <c r="I27" s="19">
        <f t="shared" si="7"/>
        <v>0</v>
      </c>
      <c r="J27" s="19">
        <f t="shared" si="8"/>
        <v>0</v>
      </c>
    </row>
    <row r="28" spans="2:10" ht="29" x14ac:dyDescent="0.35">
      <c r="B28" s="16" t="s">
        <v>391</v>
      </c>
      <c r="C28" s="24" t="s">
        <v>410</v>
      </c>
      <c r="D28" s="25" t="s">
        <v>222</v>
      </c>
      <c r="E28" s="27">
        <v>1</v>
      </c>
      <c r="F28" s="19">
        <v>0</v>
      </c>
      <c r="G28" s="19">
        <v>0</v>
      </c>
      <c r="H28" s="19">
        <f t="shared" si="6"/>
        <v>0</v>
      </c>
      <c r="I28" s="19">
        <f t="shared" si="7"/>
        <v>0</v>
      </c>
      <c r="J28" s="19">
        <f t="shared" si="8"/>
        <v>0</v>
      </c>
    </row>
    <row r="29" spans="2:10" ht="24.75" customHeight="1" x14ac:dyDescent="0.35">
      <c r="B29" s="16" t="s">
        <v>413</v>
      </c>
      <c r="C29" s="24" t="s">
        <v>411</v>
      </c>
      <c r="D29" s="25" t="s">
        <v>222</v>
      </c>
      <c r="E29" s="27">
        <v>1</v>
      </c>
      <c r="F29" s="19">
        <v>0</v>
      </c>
      <c r="G29" s="19">
        <v>0</v>
      </c>
      <c r="H29" s="19">
        <f>F29*E29</f>
        <v>0</v>
      </c>
      <c r="I29" s="19">
        <f>G29*E29</f>
        <v>0</v>
      </c>
      <c r="J29" s="19">
        <f>H29+I29</f>
        <v>0</v>
      </c>
    </row>
    <row r="30" spans="2:10" ht="26.25" customHeight="1" x14ac:dyDescent="0.35">
      <c r="B30" s="16" t="s">
        <v>414</v>
      </c>
      <c r="C30" s="24" t="s">
        <v>412</v>
      </c>
      <c r="D30" s="25" t="s">
        <v>222</v>
      </c>
      <c r="E30" s="27">
        <v>1</v>
      </c>
      <c r="F30" s="19">
        <v>0</v>
      </c>
      <c r="G30" s="19">
        <v>0</v>
      </c>
      <c r="H30" s="19">
        <f t="shared" ref="H30" si="9">F30*E30</f>
        <v>0</v>
      </c>
      <c r="I30" s="19">
        <f t="shared" ref="I30" si="10">G30*E30</f>
        <v>0</v>
      </c>
      <c r="J30" s="19">
        <f t="shared" ref="J30" si="11">H30+I30</f>
        <v>0</v>
      </c>
    </row>
    <row r="31" spans="2:10" x14ac:dyDescent="0.35">
      <c r="B31" s="39" t="s">
        <v>400</v>
      </c>
      <c r="C31" s="40" t="s">
        <v>301</v>
      </c>
      <c r="D31" s="41"/>
      <c r="E31" s="42"/>
      <c r="F31" s="42"/>
      <c r="G31" s="42"/>
      <c r="H31" s="43"/>
      <c r="I31" s="43"/>
      <c r="J31" s="44">
        <f>SUM(J32:J39)</f>
        <v>0</v>
      </c>
    </row>
    <row r="32" spans="2:10" x14ac:dyDescent="0.35">
      <c r="B32" s="16" t="s">
        <v>401</v>
      </c>
      <c r="C32" s="24" t="s">
        <v>387</v>
      </c>
      <c r="D32" s="25" t="s">
        <v>222</v>
      </c>
      <c r="E32" s="27">
        <v>1</v>
      </c>
      <c r="F32" s="19">
        <v>0</v>
      </c>
      <c r="G32" s="19">
        <v>0</v>
      </c>
      <c r="H32" s="19">
        <f>F32*E32</f>
        <v>0</v>
      </c>
      <c r="I32" s="19">
        <f>G32*E32</f>
        <v>0</v>
      </c>
      <c r="J32" s="19">
        <f>H32+I32</f>
        <v>0</v>
      </c>
    </row>
    <row r="33" spans="2:11" ht="43.5" x14ac:dyDescent="0.35">
      <c r="B33" s="16" t="s">
        <v>402</v>
      </c>
      <c r="C33" s="24" t="s">
        <v>386</v>
      </c>
      <c r="D33" s="25" t="s">
        <v>222</v>
      </c>
      <c r="E33" s="27">
        <v>2</v>
      </c>
      <c r="F33" s="19">
        <v>0</v>
      </c>
      <c r="G33" s="19">
        <v>0</v>
      </c>
      <c r="H33" s="19">
        <f t="shared" ref="H33:H35" si="12">F33*E33</f>
        <v>0</v>
      </c>
      <c r="I33" s="19">
        <f t="shared" ref="I33:I35" si="13">G33*E33</f>
        <v>0</v>
      </c>
      <c r="J33" s="19">
        <f t="shared" ref="J33:J35" si="14">H33+I33</f>
        <v>0</v>
      </c>
    </row>
    <row r="34" spans="2:11" ht="29" x14ac:dyDescent="0.35">
      <c r="B34" s="16" t="s">
        <v>403</v>
      </c>
      <c r="C34" s="24" t="s">
        <v>396</v>
      </c>
      <c r="D34" s="25" t="s">
        <v>222</v>
      </c>
      <c r="E34" s="27">
        <v>1</v>
      </c>
      <c r="F34" s="19">
        <v>0</v>
      </c>
      <c r="G34" s="19">
        <v>0</v>
      </c>
      <c r="H34" s="19">
        <f t="shared" si="12"/>
        <v>0</v>
      </c>
      <c r="I34" s="19">
        <f t="shared" si="13"/>
        <v>0</v>
      </c>
      <c r="J34" s="19">
        <f t="shared" si="14"/>
        <v>0</v>
      </c>
    </row>
    <row r="35" spans="2:11" ht="29" x14ac:dyDescent="0.35">
      <c r="B35" s="16" t="s">
        <v>404</v>
      </c>
      <c r="C35" s="24" t="s">
        <v>397</v>
      </c>
      <c r="D35" s="25" t="s">
        <v>222</v>
      </c>
      <c r="E35" s="27">
        <v>1</v>
      </c>
      <c r="F35" s="19">
        <v>0</v>
      </c>
      <c r="G35" s="19">
        <v>0</v>
      </c>
      <c r="H35" s="19">
        <f t="shared" si="12"/>
        <v>0</v>
      </c>
      <c r="I35" s="19">
        <f t="shared" si="13"/>
        <v>0</v>
      </c>
      <c r="J35" s="19">
        <f t="shared" si="14"/>
        <v>0</v>
      </c>
    </row>
    <row r="36" spans="2:11" ht="29" x14ac:dyDescent="0.35">
      <c r="B36" s="16" t="s">
        <v>405</v>
      </c>
      <c r="C36" s="24" t="s">
        <v>398</v>
      </c>
      <c r="D36" s="25" t="s">
        <v>222</v>
      </c>
      <c r="E36" s="27">
        <v>1</v>
      </c>
      <c r="F36" s="19">
        <v>0</v>
      </c>
      <c r="G36" s="19">
        <v>0</v>
      </c>
      <c r="H36" s="19">
        <f>F36*E36</f>
        <v>0</v>
      </c>
      <c r="I36" s="19">
        <f>G36*E36</f>
        <v>0</v>
      </c>
      <c r="J36" s="19">
        <f>H36+I36</f>
        <v>0</v>
      </c>
    </row>
    <row r="37" spans="2:11" ht="29" x14ac:dyDescent="0.35">
      <c r="B37" s="16" t="s">
        <v>406</v>
      </c>
      <c r="C37" s="24" t="s">
        <v>399</v>
      </c>
      <c r="D37" s="25" t="s">
        <v>222</v>
      </c>
      <c r="E37" s="27">
        <v>1</v>
      </c>
      <c r="F37" s="19">
        <v>0</v>
      </c>
      <c r="G37" s="19">
        <v>0</v>
      </c>
      <c r="H37" s="19">
        <f t="shared" ref="H37" si="15">F37*E37</f>
        <v>0</v>
      </c>
      <c r="I37" s="19">
        <f t="shared" ref="I37" si="16">G37*E37</f>
        <v>0</v>
      </c>
      <c r="J37" s="19">
        <f t="shared" ref="J37" si="17">H37+I37</f>
        <v>0</v>
      </c>
    </row>
    <row r="38" spans="2:11" ht="43.5" x14ac:dyDescent="0.35">
      <c r="B38" s="16" t="s">
        <v>407</v>
      </c>
      <c r="C38" s="30" t="s">
        <v>392</v>
      </c>
      <c r="D38" s="25"/>
      <c r="E38" s="27"/>
      <c r="F38" s="19"/>
      <c r="G38" s="19"/>
      <c r="H38" s="19"/>
      <c r="I38" s="19"/>
      <c r="J38" s="19"/>
    </row>
    <row r="39" spans="2:11" x14ac:dyDescent="0.35">
      <c r="B39" s="20"/>
      <c r="C39" s="21"/>
      <c r="D39" s="20"/>
      <c r="E39" s="22"/>
      <c r="F39" s="23"/>
      <c r="G39" s="23"/>
      <c r="H39" s="23"/>
      <c r="I39" s="23"/>
      <c r="J39" s="23"/>
    </row>
    <row r="40" spans="2:11" x14ac:dyDescent="0.35">
      <c r="B40" s="32"/>
      <c r="C40" s="48" t="s">
        <v>29</v>
      </c>
      <c r="D40" s="49"/>
      <c r="E40" s="49"/>
      <c r="F40" s="49"/>
      <c r="G40" s="49"/>
      <c r="H40" s="49"/>
      <c r="I40" s="50"/>
      <c r="J40" s="45"/>
    </row>
    <row r="41" spans="2:11" x14ac:dyDescent="0.35">
      <c r="B41" s="32"/>
      <c r="C41" s="48" t="s">
        <v>416</v>
      </c>
      <c r="D41" s="49"/>
      <c r="E41" s="49"/>
      <c r="F41" s="49"/>
      <c r="G41" s="49"/>
      <c r="H41" s="49"/>
      <c r="I41" s="50"/>
      <c r="J41" s="38"/>
    </row>
    <row r="42" spans="2:11" x14ac:dyDescent="0.35">
      <c r="B42" s="32"/>
      <c r="C42" s="48" t="s">
        <v>417</v>
      </c>
      <c r="D42" s="49"/>
      <c r="E42" s="49"/>
      <c r="F42" s="49"/>
      <c r="G42" s="49"/>
      <c r="H42" s="49"/>
      <c r="I42" s="50"/>
      <c r="J42" s="38"/>
    </row>
    <row r="43" spans="2:11" ht="30.75" customHeight="1" x14ac:dyDescent="0.35">
      <c r="B43" s="32"/>
      <c r="C43" s="53" t="s">
        <v>30</v>
      </c>
      <c r="D43" s="54"/>
      <c r="E43" s="54"/>
      <c r="F43" s="54"/>
      <c r="G43" s="54"/>
      <c r="H43" s="54"/>
      <c r="I43" s="55"/>
      <c r="J43" s="46"/>
    </row>
    <row r="45" spans="2:11" x14ac:dyDescent="0.35">
      <c r="K45" s="11"/>
    </row>
  </sheetData>
  <sheetProtection algorithmName="SHA-512" hashValue="K4Zx33o5By5JhHhcgZ7DeIhoykx8+GVaXUKcHdepL2RJo0UUb0FseYAWpniTDNF5XRzm3WsV1shNeqEOZJ3V5w==" saltValue="2uVD6UpxLiLEP3sWjzk/nA==" spinCount="100000" sheet="1" objects="1" scenarios="1"/>
  <mergeCells count="7">
    <mergeCell ref="B1:J1"/>
    <mergeCell ref="C42:I42"/>
    <mergeCell ref="C43:I43"/>
    <mergeCell ref="B3:J3"/>
    <mergeCell ref="C40:I40"/>
    <mergeCell ref="C41:I41"/>
    <mergeCell ref="B2:J2"/>
  </mergeCells>
  <phoneticPr fontId="4" type="noConversion"/>
  <printOptions horizontalCentered="1"/>
  <pageMargins left="0.51181102362204722" right="0.51181102362204722" top="0.59055118110236227" bottom="0.59055118110236227" header="0.31496062992125984" footer="0.31496062992125984"/>
  <pageSetup paperSize="9" scale="77" fitToHeight="0" orientation="landscape" r:id="rId1"/>
  <headerFooter>
    <oddHeader>&amp;L&amp;"-,Negrito"PROJETO DE MELHORIAS E OBRAS - CONSERVATÓRIO MUSICAL DE TATUÍ</oddHeader>
    <oddFooter>&amp;RPágina &amp;P de &amp;N</oddFooter>
  </headerFooter>
  <ignoredErrors>
    <ignoredError sqref="J6" numberStoredAsText="1"/>
    <ignoredError sqref="J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5CCC-034B-45FE-95A8-33FF83A2B621}">
  <sheetPr>
    <outlinePr summaryBelow="0" summaryRight="0"/>
    <pageSetUpPr fitToPage="1"/>
  </sheetPr>
  <dimension ref="B1:M145"/>
  <sheetViews>
    <sheetView zoomScale="85" zoomScaleNormal="85" zoomScaleSheetLayoutView="100" workbookViewId="0">
      <pane ySplit="8" topLeftCell="A9" activePane="bottomLeft" state="frozen"/>
      <selection pane="bottomLeft" activeCell="L5" sqref="L5"/>
    </sheetView>
  </sheetViews>
  <sheetFormatPr defaultColWidth="9.1796875" defaultRowHeight="14.5" x14ac:dyDescent="0.35"/>
  <cols>
    <col min="1" max="1" width="3.7265625" style="10" customWidth="1"/>
    <col min="2" max="2" width="11.453125" style="11" bestFit="1" customWidth="1"/>
    <col min="3" max="3" width="74.1796875" style="13" customWidth="1"/>
    <col min="4" max="4" width="6.26953125" style="11" bestFit="1" customWidth="1"/>
    <col min="5" max="5" width="9.54296875" style="12" bestFit="1" customWidth="1"/>
    <col min="6" max="6" width="14.26953125" style="9" bestFit="1" customWidth="1"/>
    <col min="7" max="9" width="14.26953125" style="9" customWidth="1"/>
    <col min="10" max="10" width="15.81640625" style="9" bestFit="1" customWidth="1"/>
    <col min="11" max="11" width="9.1796875" style="10"/>
    <col min="12" max="12" width="12.1796875" style="9" bestFit="1" customWidth="1"/>
    <col min="13" max="13" width="10.54296875" style="10" bestFit="1" customWidth="1"/>
    <col min="14" max="16384" width="9.1796875" style="10"/>
  </cols>
  <sheetData>
    <row r="1" spans="2:12" ht="24" customHeight="1" x14ac:dyDescent="0.35">
      <c r="B1" s="47" t="s">
        <v>393</v>
      </c>
      <c r="C1" s="47"/>
      <c r="D1" s="47"/>
      <c r="E1" s="47"/>
      <c r="F1" s="47"/>
      <c r="G1" s="47"/>
      <c r="H1" s="47"/>
      <c r="I1" s="47"/>
      <c r="J1" s="47"/>
      <c r="K1" s="28"/>
      <c r="L1" s="28"/>
    </row>
    <row r="2" spans="2:12" ht="24" customHeight="1" x14ac:dyDescent="0.35">
      <c r="B2" s="52" t="s">
        <v>424</v>
      </c>
      <c r="C2" s="52"/>
      <c r="D2" s="52"/>
      <c r="E2" s="52"/>
      <c r="F2" s="52"/>
      <c r="G2" s="52"/>
      <c r="H2" s="52"/>
      <c r="I2" s="52"/>
      <c r="J2" s="52"/>
      <c r="K2" s="29"/>
      <c r="L2" s="29"/>
    </row>
    <row r="3" spans="2:12" ht="15" thickBot="1" x14ac:dyDescent="0.4">
      <c r="B3" s="51"/>
      <c r="C3" s="51"/>
      <c r="D3" s="51"/>
      <c r="E3" s="51"/>
      <c r="F3" s="51"/>
      <c r="G3" s="51"/>
      <c r="H3" s="51"/>
      <c r="I3" s="51"/>
      <c r="J3" s="51"/>
    </row>
    <row r="4" spans="2:12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2" x14ac:dyDescent="0.35">
      <c r="B5" s="1" t="s">
        <v>394</v>
      </c>
      <c r="C5" s="2" t="s">
        <v>395</v>
      </c>
      <c r="D5" s="2"/>
      <c r="E5" s="2"/>
      <c r="F5" s="2"/>
      <c r="G5" s="2"/>
      <c r="H5" s="2"/>
      <c r="I5" s="3" t="s">
        <v>9</v>
      </c>
      <c r="J5" s="4">
        <v>44835</v>
      </c>
    </row>
    <row r="6" spans="2:12" x14ac:dyDescent="0.35">
      <c r="B6" s="5" t="s">
        <v>5</v>
      </c>
      <c r="C6" s="6" t="s">
        <v>6</v>
      </c>
      <c r="D6" s="6"/>
      <c r="E6" s="6"/>
      <c r="F6" s="6"/>
      <c r="G6" s="6"/>
      <c r="H6" s="6"/>
      <c r="I6" s="7" t="s">
        <v>10</v>
      </c>
      <c r="J6" s="8" t="s">
        <v>8</v>
      </c>
    </row>
    <row r="7" spans="2:12" x14ac:dyDescent="0.35">
      <c r="B7" s="10"/>
      <c r="C7" s="10"/>
      <c r="D7" s="10"/>
      <c r="E7" s="10"/>
      <c r="F7" s="10"/>
      <c r="G7" s="10"/>
      <c r="H7" s="10"/>
      <c r="I7" s="10"/>
      <c r="J7" s="10"/>
    </row>
    <row r="8" spans="2:12" x14ac:dyDescent="0.35">
      <c r="B8" s="31" t="s">
        <v>4</v>
      </c>
      <c r="C8" s="32" t="s">
        <v>3</v>
      </c>
      <c r="D8" s="32" t="s">
        <v>2</v>
      </c>
      <c r="E8" s="32" t="s">
        <v>1</v>
      </c>
      <c r="F8" s="32" t="s">
        <v>418</v>
      </c>
      <c r="G8" s="32" t="s">
        <v>419</v>
      </c>
      <c r="H8" s="32" t="s">
        <v>420</v>
      </c>
      <c r="I8" s="32" t="s">
        <v>421</v>
      </c>
      <c r="J8" s="32" t="s">
        <v>0</v>
      </c>
      <c r="K8" s="11"/>
    </row>
    <row r="9" spans="2:12" ht="30.75" customHeight="1" x14ac:dyDescent="0.35">
      <c r="B9" s="33">
        <v>2</v>
      </c>
      <c r="C9" s="34" t="s">
        <v>12</v>
      </c>
      <c r="D9" s="35"/>
      <c r="E9" s="36"/>
      <c r="F9" s="36"/>
      <c r="G9" s="36"/>
      <c r="H9" s="37">
        <f>SUM(H10+H25+H36+H48+H50)</f>
        <v>0</v>
      </c>
      <c r="I9" s="37">
        <f>SUM(I10+I25+I36+I48+I50)</f>
        <v>0</v>
      </c>
      <c r="J9" s="37">
        <f>J10+J25+J36+J48+J50</f>
        <v>0</v>
      </c>
    </row>
    <row r="10" spans="2:12" x14ac:dyDescent="0.35">
      <c r="B10" s="39" t="s">
        <v>13</v>
      </c>
      <c r="C10" s="40" t="s">
        <v>36</v>
      </c>
      <c r="D10" s="41"/>
      <c r="E10" s="42"/>
      <c r="F10" s="42"/>
      <c r="G10" s="42"/>
      <c r="H10" s="43">
        <f>SUM(H11:H24)</f>
        <v>0</v>
      </c>
      <c r="I10" s="43">
        <f>SUM(I11:I24)</f>
        <v>0</v>
      </c>
      <c r="J10" s="44">
        <f>SUM(J11:J24)</f>
        <v>0</v>
      </c>
    </row>
    <row r="11" spans="2:12" x14ac:dyDescent="0.35">
      <c r="B11" s="16" t="s">
        <v>94</v>
      </c>
      <c r="C11" s="17" t="s">
        <v>38</v>
      </c>
      <c r="D11" s="18" t="s">
        <v>220</v>
      </c>
      <c r="E11" s="26">
        <v>190</v>
      </c>
      <c r="F11" s="19">
        <v>0</v>
      </c>
      <c r="G11" s="19">
        <v>0</v>
      </c>
      <c r="H11" s="19">
        <f>F11*E11</f>
        <v>0</v>
      </c>
      <c r="I11" s="19">
        <f>G11*E11</f>
        <v>0</v>
      </c>
      <c r="J11" s="19">
        <f>H11+I11</f>
        <v>0</v>
      </c>
    </row>
    <row r="12" spans="2:12" x14ac:dyDescent="0.35">
      <c r="B12" s="16" t="s">
        <v>95</v>
      </c>
      <c r="C12" s="17" t="s">
        <v>40</v>
      </c>
      <c r="D12" s="18" t="s">
        <v>220</v>
      </c>
      <c r="E12" s="26">
        <v>30</v>
      </c>
      <c r="F12" s="19">
        <v>0</v>
      </c>
      <c r="G12" s="19">
        <v>0</v>
      </c>
      <c r="H12" s="19">
        <f t="shared" ref="H12:H24" si="0">F12*E12</f>
        <v>0</v>
      </c>
      <c r="I12" s="19">
        <f t="shared" ref="I12:I24" si="1">G12*E12</f>
        <v>0</v>
      </c>
      <c r="J12" s="19">
        <f t="shared" ref="J12:J24" si="2">H12+I12</f>
        <v>0</v>
      </c>
    </row>
    <row r="13" spans="2:12" x14ac:dyDescent="0.35">
      <c r="B13" s="16" t="s">
        <v>96</v>
      </c>
      <c r="C13" s="17" t="s">
        <v>277</v>
      </c>
      <c r="D13" s="18" t="s">
        <v>220</v>
      </c>
      <c r="E13" s="26">
        <v>6</v>
      </c>
      <c r="F13" s="19">
        <v>0</v>
      </c>
      <c r="G13" s="19">
        <v>0</v>
      </c>
      <c r="H13" s="19">
        <f t="shared" si="0"/>
        <v>0</v>
      </c>
      <c r="I13" s="19">
        <f t="shared" si="1"/>
        <v>0</v>
      </c>
      <c r="J13" s="19">
        <f t="shared" si="2"/>
        <v>0</v>
      </c>
    </row>
    <row r="14" spans="2:12" x14ac:dyDescent="0.35">
      <c r="B14" s="16" t="s">
        <v>97</v>
      </c>
      <c r="C14" s="17" t="s">
        <v>44</v>
      </c>
      <c r="D14" s="18" t="s">
        <v>221</v>
      </c>
      <c r="E14" s="26">
        <v>65</v>
      </c>
      <c r="F14" s="19">
        <v>0</v>
      </c>
      <c r="G14" s="19">
        <v>0</v>
      </c>
      <c r="H14" s="19">
        <f t="shared" si="0"/>
        <v>0</v>
      </c>
      <c r="I14" s="19">
        <f t="shared" si="1"/>
        <v>0</v>
      </c>
      <c r="J14" s="19">
        <f t="shared" si="2"/>
        <v>0</v>
      </c>
    </row>
    <row r="15" spans="2:12" x14ac:dyDescent="0.35">
      <c r="B15" s="16" t="s">
        <v>98</v>
      </c>
      <c r="C15" s="17" t="s">
        <v>43</v>
      </c>
      <c r="D15" s="18" t="s">
        <v>221</v>
      </c>
      <c r="E15" s="26">
        <v>3</v>
      </c>
      <c r="F15" s="19">
        <v>0</v>
      </c>
      <c r="G15" s="19">
        <v>0</v>
      </c>
      <c r="H15" s="19">
        <f t="shared" si="0"/>
        <v>0</v>
      </c>
      <c r="I15" s="19">
        <f t="shared" si="1"/>
        <v>0</v>
      </c>
      <c r="J15" s="19">
        <f t="shared" si="2"/>
        <v>0</v>
      </c>
    </row>
    <row r="16" spans="2:12" ht="43.5" x14ac:dyDescent="0.35">
      <c r="B16" s="16" t="s">
        <v>99</v>
      </c>
      <c r="C16" s="17" t="s">
        <v>48</v>
      </c>
      <c r="D16" s="18" t="s">
        <v>220</v>
      </c>
      <c r="E16" s="26">
        <v>420</v>
      </c>
      <c r="F16" s="19">
        <v>0</v>
      </c>
      <c r="G16" s="19">
        <v>0</v>
      </c>
      <c r="H16" s="19">
        <f t="shared" si="0"/>
        <v>0</v>
      </c>
      <c r="I16" s="19">
        <f t="shared" si="1"/>
        <v>0</v>
      </c>
      <c r="J16" s="19">
        <f t="shared" si="2"/>
        <v>0</v>
      </c>
    </row>
    <row r="17" spans="2:10" ht="29" x14ac:dyDescent="0.35">
      <c r="B17" s="16" t="s">
        <v>100</v>
      </c>
      <c r="C17" s="17" t="s">
        <v>42</v>
      </c>
      <c r="D17" s="18" t="s">
        <v>219</v>
      </c>
      <c r="E17" s="26">
        <v>180</v>
      </c>
      <c r="F17" s="19">
        <v>0</v>
      </c>
      <c r="G17" s="19">
        <v>0</v>
      </c>
      <c r="H17" s="19">
        <f t="shared" si="0"/>
        <v>0</v>
      </c>
      <c r="I17" s="19">
        <f t="shared" si="1"/>
        <v>0</v>
      </c>
      <c r="J17" s="19">
        <f t="shared" si="2"/>
        <v>0</v>
      </c>
    </row>
    <row r="18" spans="2:10" x14ac:dyDescent="0.35">
      <c r="B18" s="16" t="s">
        <v>101</v>
      </c>
      <c r="C18" s="17" t="s">
        <v>189</v>
      </c>
      <c r="D18" s="18" t="s">
        <v>220</v>
      </c>
      <c r="E18" s="26">
        <v>450</v>
      </c>
      <c r="F18" s="19">
        <v>0</v>
      </c>
      <c r="G18" s="19">
        <v>0</v>
      </c>
      <c r="H18" s="19">
        <f t="shared" si="0"/>
        <v>0</v>
      </c>
      <c r="I18" s="19">
        <f t="shared" si="1"/>
        <v>0</v>
      </c>
      <c r="J18" s="19">
        <f t="shared" si="2"/>
        <v>0</v>
      </c>
    </row>
    <row r="19" spans="2:10" x14ac:dyDescent="0.35">
      <c r="B19" s="16" t="s">
        <v>102</v>
      </c>
      <c r="C19" s="17" t="s">
        <v>41</v>
      </c>
      <c r="D19" s="18" t="s">
        <v>219</v>
      </c>
      <c r="E19" s="26">
        <v>20</v>
      </c>
      <c r="F19" s="19">
        <v>0</v>
      </c>
      <c r="G19" s="19">
        <v>0</v>
      </c>
      <c r="H19" s="19">
        <f t="shared" si="0"/>
        <v>0</v>
      </c>
      <c r="I19" s="19">
        <f t="shared" si="1"/>
        <v>0</v>
      </c>
      <c r="J19" s="19">
        <f t="shared" si="2"/>
        <v>0</v>
      </c>
    </row>
    <row r="20" spans="2:10" x14ac:dyDescent="0.35">
      <c r="B20" s="16" t="s">
        <v>103</v>
      </c>
      <c r="C20" s="17" t="s">
        <v>39</v>
      </c>
      <c r="D20" s="18" t="s">
        <v>222</v>
      </c>
      <c r="E20" s="26">
        <v>86</v>
      </c>
      <c r="F20" s="19">
        <v>0</v>
      </c>
      <c r="G20" s="19">
        <v>0</v>
      </c>
      <c r="H20" s="19">
        <f t="shared" si="0"/>
        <v>0</v>
      </c>
      <c r="I20" s="19">
        <f t="shared" si="1"/>
        <v>0</v>
      </c>
      <c r="J20" s="19">
        <f t="shared" si="2"/>
        <v>0</v>
      </c>
    </row>
    <row r="21" spans="2:10" ht="29" x14ac:dyDescent="0.35">
      <c r="B21" s="16" t="s">
        <v>104</v>
      </c>
      <c r="C21" s="17" t="s">
        <v>45</v>
      </c>
      <c r="D21" s="18" t="s">
        <v>222</v>
      </c>
      <c r="E21" s="26">
        <v>33</v>
      </c>
      <c r="F21" s="19">
        <v>0</v>
      </c>
      <c r="G21" s="19">
        <v>0</v>
      </c>
      <c r="H21" s="19">
        <f t="shared" si="0"/>
        <v>0</v>
      </c>
      <c r="I21" s="19">
        <f t="shared" si="1"/>
        <v>0</v>
      </c>
      <c r="J21" s="19">
        <f t="shared" si="2"/>
        <v>0</v>
      </c>
    </row>
    <row r="22" spans="2:10" x14ac:dyDescent="0.35">
      <c r="B22" s="16" t="s">
        <v>105</v>
      </c>
      <c r="C22" s="17" t="s">
        <v>46</v>
      </c>
      <c r="D22" s="18" t="s">
        <v>219</v>
      </c>
      <c r="E22" s="26">
        <v>155</v>
      </c>
      <c r="F22" s="19">
        <v>0</v>
      </c>
      <c r="G22" s="19">
        <v>0</v>
      </c>
      <c r="H22" s="19">
        <f t="shared" si="0"/>
        <v>0</v>
      </c>
      <c r="I22" s="19">
        <f t="shared" si="1"/>
        <v>0</v>
      </c>
      <c r="J22" s="19">
        <f t="shared" si="2"/>
        <v>0</v>
      </c>
    </row>
    <row r="23" spans="2:10" x14ac:dyDescent="0.35">
      <c r="B23" s="16" t="s">
        <v>106</v>
      </c>
      <c r="C23" s="17" t="s">
        <v>47</v>
      </c>
      <c r="D23" s="18" t="s">
        <v>222</v>
      </c>
      <c r="E23" s="26">
        <v>80</v>
      </c>
      <c r="F23" s="19">
        <v>0</v>
      </c>
      <c r="G23" s="19">
        <v>0</v>
      </c>
      <c r="H23" s="19">
        <f t="shared" si="0"/>
        <v>0</v>
      </c>
      <c r="I23" s="19">
        <f t="shared" si="1"/>
        <v>0</v>
      </c>
      <c r="J23" s="19">
        <f t="shared" si="2"/>
        <v>0</v>
      </c>
    </row>
    <row r="24" spans="2:10" x14ac:dyDescent="0.35">
      <c r="B24" s="16" t="s">
        <v>278</v>
      </c>
      <c r="C24" s="17" t="s">
        <v>193</v>
      </c>
      <c r="D24" s="18" t="s">
        <v>222</v>
      </c>
      <c r="E24" s="26">
        <v>1</v>
      </c>
      <c r="F24" s="19">
        <v>0</v>
      </c>
      <c r="G24" s="19">
        <v>0</v>
      </c>
      <c r="H24" s="19">
        <f t="shared" si="0"/>
        <v>0</v>
      </c>
      <c r="I24" s="19">
        <f t="shared" si="1"/>
        <v>0</v>
      </c>
      <c r="J24" s="19">
        <f t="shared" si="2"/>
        <v>0</v>
      </c>
    </row>
    <row r="25" spans="2:10" x14ac:dyDescent="0.35">
      <c r="B25" s="39" t="s">
        <v>15</v>
      </c>
      <c r="C25" s="40" t="s">
        <v>49</v>
      </c>
      <c r="D25" s="41"/>
      <c r="E25" s="42"/>
      <c r="F25" s="42"/>
      <c r="G25" s="42"/>
      <c r="H25" s="43">
        <f>SUM(H26:H35)</f>
        <v>0</v>
      </c>
      <c r="I25" s="43">
        <f>SUM(I26:I35)</f>
        <v>0</v>
      </c>
      <c r="J25" s="43">
        <f>SUM(J26:J35)</f>
        <v>0</v>
      </c>
    </row>
    <row r="26" spans="2:10" x14ac:dyDescent="0.35">
      <c r="B26" s="16" t="s">
        <v>107</v>
      </c>
      <c r="C26" s="17" t="s">
        <v>50</v>
      </c>
      <c r="D26" s="18" t="s">
        <v>221</v>
      </c>
      <c r="E26" s="26">
        <v>90</v>
      </c>
      <c r="F26" s="19">
        <v>0</v>
      </c>
      <c r="G26" s="19">
        <v>0</v>
      </c>
      <c r="H26" s="19">
        <f t="shared" ref="H26" si="3">F26*E26</f>
        <v>0</v>
      </c>
      <c r="I26" s="19">
        <f t="shared" ref="I26" si="4">G26*E26</f>
        <v>0</v>
      </c>
      <c r="J26" s="19">
        <f t="shared" ref="J26" si="5">H26+I26</f>
        <v>0</v>
      </c>
    </row>
    <row r="27" spans="2:10" x14ac:dyDescent="0.35">
      <c r="B27" s="16" t="s">
        <v>108</v>
      </c>
      <c r="C27" s="17" t="s">
        <v>51</v>
      </c>
      <c r="D27" s="18" t="s">
        <v>221</v>
      </c>
      <c r="E27" s="26">
        <v>65</v>
      </c>
      <c r="F27" s="19">
        <v>0</v>
      </c>
      <c r="G27" s="19">
        <v>0</v>
      </c>
      <c r="H27" s="19">
        <f t="shared" ref="H27:H35" si="6">F27*E27</f>
        <v>0</v>
      </c>
      <c r="I27" s="19">
        <f t="shared" ref="I27:I35" si="7">G27*E27</f>
        <v>0</v>
      </c>
      <c r="J27" s="19">
        <f t="shared" ref="J27:J35" si="8">H27+I27</f>
        <v>0</v>
      </c>
    </row>
    <row r="28" spans="2:10" x14ac:dyDescent="0.35">
      <c r="B28" s="16" t="s">
        <v>109</v>
      </c>
      <c r="C28" s="17" t="s">
        <v>52</v>
      </c>
      <c r="D28" s="18" t="s">
        <v>221</v>
      </c>
      <c r="E28" s="26">
        <v>10</v>
      </c>
      <c r="F28" s="19">
        <v>0</v>
      </c>
      <c r="G28" s="19">
        <v>0</v>
      </c>
      <c r="H28" s="19">
        <f t="shared" si="6"/>
        <v>0</v>
      </c>
      <c r="I28" s="19">
        <f t="shared" si="7"/>
        <v>0</v>
      </c>
      <c r="J28" s="19">
        <f t="shared" si="8"/>
        <v>0</v>
      </c>
    </row>
    <row r="29" spans="2:10" x14ac:dyDescent="0.35">
      <c r="B29" s="16" t="s">
        <v>110</v>
      </c>
      <c r="C29" s="17" t="s">
        <v>53</v>
      </c>
      <c r="D29" s="18" t="s">
        <v>221</v>
      </c>
      <c r="E29" s="26">
        <v>10</v>
      </c>
      <c r="F29" s="19">
        <v>0</v>
      </c>
      <c r="G29" s="19">
        <v>0</v>
      </c>
      <c r="H29" s="19">
        <f t="shared" si="6"/>
        <v>0</v>
      </c>
      <c r="I29" s="19">
        <f t="shared" si="7"/>
        <v>0</v>
      </c>
      <c r="J29" s="19">
        <f t="shared" si="8"/>
        <v>0</v>
      </c>
    </row>
    <row r="30" spans="2:10" ht="29" x14ac:dyDescent="0.35">
      <c r="B30" s="16" t="s">
        <v>111</v>
      </c>
      <c r="C30" s="17" t="s">
        <v>54</v>
      </c>
      <c r="D30" s="18" t="s">
        <v>221</v>
      </c>
      <c r="E30" s="26">
        <v>12</v>
      </c>
      <c r="F30" s="19">
        <v>0</v>
      </c>
      <c r="G30" s="19">
        <v>0</v>
      </c>
      <c r="H30" s="19">
        <f t="shared" si="6"/>
        <v>0</v>
      </c>
      <c r="I30" s="19">
        <f t="shared" si="7"/>
        <v>0</v>
      </c>
      <c r="J30" s="19">
        <f t="shared" si="8"/>
        <v>0</v>
      </c>
    </row>
    <row r="31" spans="2:10" x14ac:dyDescent="0.35">
      <c r="B31" s="16" t="s">
        <v>112</v>
      </c>
      <c r="C31" s="17" t="s">
        <v>55</v>
      </c>
      <c r="D31" s="18" t="s">
        <v>221</v>
      </c>
      <c r="E31" s="26">
        <v>65</v>
      </c>
      <c r="F31" s="19">
        <v>0</v>
      </c>
      <c r="G31" s="19">
        <v>0</v>
      </c>
      <c r="H31" s="19">
        <f t="shared" si="6"/>
        <v>0</v>
      </c>
      <c r="I31" s="19">
        <f t="shared" si="7"/>
        <v>0</v>
      </c>
      <c r="J31" s="19">
        <f t="shared" si="8"/>
        <v>0</v>
      </c>
    </row>
    <row r="32" spans="2:10" x14ac:dyDescent="0.35">
      <c r="B32" s="16" t="s">
        <v>113</v>
      </c>
      <c r="C32" s="17" t="s">
        <v>86</v>
      </c>
      <c r="D32" s="18" t="s">
        <v>218</v>
      </c>
      <c r="E32" s="26">
        <v>3250</v>
      </c>
      <c r="F32" s="19">
        <v>0</v>
      </c>
      <c r="G32" s="19">
        <v>0</v>
      </c>
      <c r="H32" s="19">
        <f t="shared" si="6"/>
        <v>0</v>
      </c>
      <c r="I32" s="19">
        <f t="shared" si="7"/>
        <v>0</v>
      </c>
      <c r="J32" s="19">
        <f t="shared" si="8"/>
        <v>0</v>
      </c>
    </row>
    <row r="33" spans="2:13" x14ac:dyDescent="0.35">
      <c r="B33" s="16" t="s">
        <v>114</v>
      </c>
      <c r="C33" s="17" t="s">
        <v>85</v>
      </c>
      <c r="D33" s="18" t="s">
        <v>220</v>
      </c>
      <c r="E33" s="26">
        <v>130</v>
      </c>
      <c r="F33" s="19">
        <v>0</v>
      </c>
      <c r="G33" s="19">
        <v>0</v>
      </c>
      <c r="H33" s="19">
        <f t="shared" si="6"/>
        <v>0</v>
      </c>
      <c r="I33" s="19">
        <f t="shared" si="7"/>
        <v>0</v>
      </c>
      <c r="J33" s="19">
        <f t="shared" si="8"/>
        <v>0</v>
      </c>
    </row>
    <row r="34" spans="2:13" x14ac:dyDescent="0.35">
      <c r="B34" s="16" t="s">
        <v>115</v>
      </c>
      <c r="C34" s="17" t="s">
        <v>56</v>
      </c>
      <c r="D34" s="18" t="s">
        <v>220</v>
      </c>
      <c r="E34" s="26">
        <v>16</v>
      </c>
      <c r="F34" s="19">
        <v>0</v>
      </c>
      <c r="G34" s="19">
        <v>0</v>
      </c>
      <c r="H34" s="19">
        <f t="shared" si="6"/>
        <v>0</v>
      </c>
      <c r="I34" s="19">
        <f t="shared" si="7"/>
        <v>0</v>
      </c>
      <c r="J34" s="19">
        <f t="shared" si="8"/>
        <v>0</v>
      </c>
    </row>
    <row r="35" spans="2:13" x14ac:dyDescent="0.35">
      <c r="B35" s="16" t="s">
        <v>295</v>
      </c>
      <c r="C35" s="17" t="s">
        <v>296</v>
      </c>
      <c r="D35" s="18" t="s">
        <v>222</v>
      </c>
      <c r="E35" s="26">
        <v>13</v>
      </c>
      <c r="F35" s="19">
        <v>0</v>
      </c>
      <c r="G35" s="19">
        <v>0</v>
      </c>
      <c r="H35" s="19">
        <f t="shared" si="6"/>
        <v>0</v>
      </c>
      <c r="I35" s="19">
        <f t="shared" si="7"/>
        <v>0</v>
      </c>
      <c r="J35" s="19">
        <f t="shared" si="8"/>
        <v>0</v>
      </c>
    </row>
    <row r="36" spans="2:13" x14ac:dyDescent="0.35">
      <c r="B36" s="39" t="s">
        <v>16</v>
      </c>
      <c r="C36" s="40" t="s">
        <v>37</v>
      </c>
      <c r="D36" s="41"/>
      <c r="E36" s="42"/>
      <c r="F36" s="42"/>
      <c r="G36" s="42"/>
      <c r="H36" s="43">
        <f>SUM(H37:H40)</f>
        <v>0</v>
      </c>
      <c r="I36" s="43">
        <f>SUM(I37:I40)</f>
        <v>0</v>
      </c>
      <c r="J36" s="43">
        <f>SUM(J37:J40)</f>
        <v>0</v>
      </c>
    </row>
    <row r="37" spans="2:13" ht="43.5" x14ac:dyDescent="0.35">
      <c r="B37" s="16" t="s">
        <v>116</v>
      </c>
      <c r="C37" s="17" t="s">
        <v>57</v>
      </c>
      <c r="D37" s="18" t="s">
        <v>220</v>
      </c>
      <c r="E37" s="26">
        <v>140</v>
      </c>
      <c r="F37" s="19">
        <v>0</v>
      </c>
      <c r="G37" s="19">
        <v>0</v>
      </c>
      <c r="H37" s="19">
        <f t="shared" ref="H37:H46" si="9">F37*E37</f>
        <v>0</v>
      </c>
      <c r="I37" s="19">
        <f t="shared" ref="I37:I46" si="10">G37*E37</f>
        <v>0</v>
      </c>
      <c r="J37" s="19">
        <f t="shared" ref="J37:J46" si="11">H37+I37</f>
        <v>0</v>
      </c>
    </row>
    <row r="38" spans="2:13" ht="29" x14ac:dyDescent="0.35">
      <c r="B38" s="16" t="s">
        <v>117</v>
      </c>
      <c r="C38" s="17" t="s">
        <v>58</v>
      </c>
      <c r="D38" s="18" t="s">
        <v>220</v>
      </c>
      <c r="E38" s="26">
        <v>130</v>
      </c>
      <c r="F38" s="19">
        <v>0</v>
      </c>
      <c r="G38" s="19">
        <v>0</v>
      </c>
      <c r="H38" s="19">
        <f t="shared" si="9"/>
        <v>0</v>
      </c>
      <c r="I38" s="19">
        <f t="shared" si="10"/>
        <v>0</v>
      </c>
      <c r="J38" s="19">
        <f t="shared" si="11"/>
        <v>0</v>
      </c>
    </row>
    <row r="39" spans="2:13" ht="29" x14ac:dyDescent="0.35">
      <c r="B39" s="16" t="s">
        <v>118</v>
      </c>
      <c r="C39" s="17" t="s">
        <v>279</v>
      </c>
      <c r="D39" s="18" t="s">
        <v>220</v>
      </c>
      <c r="E39" s="26">
        <v>30</v>
      </c>
      <c r="F39" s="19">
        <v>0</v>
      </c>
      <c r="G39" s="19">
        <v>0</v>
      </c>
      <c r="H39" s="19">
        <f t="shared" si="9"/>
        <v>0</v>
      </c>
      <c r="I39" s="19">
        <f t="shared" si="10"/>
        <v>0</v>
      </c>
      <c r="J39" s="19">
        <f t="shared" si="11"/>
        <v>0</v>
      </c>
      <c r="M39" s="14"/>
    </row>
    <row r="40" spans="2:13" x14ac:dyDescent="0.35">
      <c r="B40" s="16" t="s">
        <v>280</v>
      </c>
      <c r="C40" s="17" t="s">
        <v>294</v>
      </c>
      <c r="D40" s="18" t="s">
        <v>220</v>
      </c>
      <c r="E40" s="26">
        <v>30</v>
      </c>
      <c r="F40" s="19">
        <v>0</v>
      </c>
      <c r="G40" s="19">
        <v>0</v>
      </c>
      <c r="H40" s="19">
        <f t="shared" si="9"/>
        <v>0</v>
      </c>
      <c r="I40" s="19">
        <f t="shared" si="10"/>
        <v>0</v>
      </c>
      <c r="J40" s="19">
        <f t="shared" si="11"/>
        <v>0</v>
      </c>
      <c r="M40" s="14"/>
    </row>
    <row r="41" spans="2:13" x14ac:dyDescent="0.35">
      <c r="B41" s="39" t="s">
        <v>23</v>
      </c>
      <c r="C41" s="40" t="s">
        <v>73</v>
      </c>
      <c r="D41" s="41"/>
      <c r="E41" s="42"/>
      <c r="F41" s="42">
        <v>0</v>
      </c>
      <c r="G41" s="42">
        <v>0</v>
      </c>
      <c r="H41" s="43">
        <f t="shared" si="9"/>
        <v>0</v>
      </c>
      <c r="I41" s="43">
        <f t="shared" si="10"/>
        <v>0</v>
      </c>
      <c r="J41" s="44">
        <f t="shared" si="11"/>
        <v>0</v>
      </c>
    </row>
    <row r="42" spans="2:13" ht="29" x14ac:dyDescent="0.35">
      <c r="B42" s="16" t="s">
        <v>119</v>
      </c>
      <c r="C42" s="17" t="s">
        <v>60</v>
      </c>
      <c r="D42" s="18" t="s">
        <v>219</v>
      </c>
      <c r="E42" s="26">
        <v>50</v>
      </c>
      <c r="F42" s="19">
        <v>0</v>
      </c>
      <c r="G42" s="19">
        <v>0</v>
      </c>
      <c r="H42" s="19">
        <f t="shared" si="9"/>
        <v>0</v>
      </c>
      <c r="I42" s="19">
        <f t="shared" si="10"/>
        <v>0</v>
      </c>
      <c r="J42" s="19">
        <f t="shared" si="11"/>
        <v>0</v>
      </c>
    </row>
    <row r="43" spans="2:13" ht="29" x14ac:dyDescent="0.35">
      <c r="B43" s="16" t="s">
        <v>120</v>
      </c>
      <c r="C43" s="17" t="s">
        <v>61</v>
      </c>
      <c r="D43" s="18" t="s">
        <v>219</v>
      </c>
      <c r="E43" s="26">
        <v>140</v>
      </c>
      <c r="F43" s="19">
        <v>0</v>
      </c>
      <c r="G43" s="19">
        <v>0</v>
      </c>
      <c r="H43" s="19">
        <f t="shared" si="9"/>
        <v>0</v>
      </c>
      <c r="I43" s="19">
        <f t="shared" si="10"/>
        <v>0</v>
      </c>
      <c r="J43" s="19">
        <f t="shared" si="11"/>
        <v>0</v>
      </c>
    </row>
    <row r="44" spans="2:13" x14ac:dyDescent="0.35">
      <c r="B44" s="16" t="s">
        <v>121</v>
      </c>
      <c r="C44" s="17" t="s">
        <v>281</v>
      </c>
      <c r="D44" s="18" t="s">
        <v>219</v>
      </c>
      <c r="E44" s="27">
        <v>17</v>
      </c>
      <c r="F44" s="19">
        <v>0</v>
      </c>
      <c r="G44" s="19">
        <v>0</v>
      </c>
      <c r="H44" s="19">
        <f t="shared" si="9"/>
        <v>0</v>
      </c>
      <c r="I44" s="19">
        <f t="shared" si="10"/>
        <v>0</v>
      </c>
      <c r="J44" s="19">
        <f t="shared" si="11"/>
        <v>0</v>
      </c>
    </row>
    <row r="45" spans="2:13" x14ac:dyDescent="0.35">
      <c r="B45" s="16" t="s">
        <v>122</v>
      </c>
      <c r="C45" s="17" t="s">
        <v>299</v>
      </c>
      <c r="D45" s="25" t="s">
        <v>222</v>
      </c>
      <c r="E45" s="27">
        <v>1</v>
      </c>
      <c r="F45" s="19">
        <v>0</v>
      </c>
      <c r="G45" s="19">
        <v>0</v>
      </c>
      <c r="H45" s="19">
        <f t="shared" si="9"/>
        <v>0</v>
      </c>
      <c r="I45" s="19">
        <f t="shared" si="10"/>
        <v>0</v>
      </c>
      <c r="J45" s="19">
        <f t="shared" si="11"/>
        <v>0</v>
      </c>
    </row>
    <row r="46" spans="2:13" ht="29" x14ac:dyDescent="0.35">
      <c r="B46" s="16" t="s">
        <v>123</v>
      </c>
      <c r="C46" s="17" t="s">
        <v>300</v>
      </c>
      <c r="D46" s="25" t="s">
        <v>222</v>
      </c>
      <c r="E46" s="27">
        <v>1</v>
      </c>
      <c r="F46" s="19">
        <v>0</v>
      </c>
      <c r="G46" s="19">
        <v>0</v>
      </c>
      <c r="H46" s="19">
        <f t="shared" si="9"/>
        <v>0</v>
      </c>
      <c r="I46" s="19">
        <f t="shared" si="10"/>
        <v>0</v>
      </c>
      <c r="J46" s="19">
        <f t="shared" si="11"/>
        <v>0</v>
      </c>
    </row>
    <row r="47" spans="2:13" x14ac:dyDescent="0.35">
      <c r="B47" s="16" t="s">
        <v>223</v>
      </c>
      <c r="C47" s="17" t="s">
        <v>284</v>
      </c>
      <c r="D47" s="25" t="s">
        <v>219</v>
      </c>
      <c r="E47" s="27">
        <v>9</v>
      </c>
      <c r="F47" s="19">
        <v>0</v>
      </c>
      <c r="G47" s="19">
        <v>0</v>
      </c>
      <c r="H47" s="19">
        <f t="shared" ref="H47:H53" si="12">F47*E47</f>
        <v>0</v>
      </c>
      <c r="I47" s="19">
        <f t="shared" ref="I47:I53" si="13">G47*E47</f>
        <v>0</v>
      </c>
      <c r="J47" s="19">
        <f t="shared" ref="J47:J53" si="14">H47+I47</f>
        <v>0</v>
      </c>
    </row>
    <row r="48" spans="2:13" x14ac:dyDescent="0.35">
      <c r="B48" s="16" t="s">
        <v>224</v>
      </c>
      <c r="C48" s="17" t="s">
        <v>291</v>
      </c>
      <c r="D48" s="25" t="s">
        <v>219</v>
      </c>
      <c r="E48" s="27">
        <v>82</v>
      </c>
      <c r="F48" s="19">
        <v>0</v>
      </c>
      <c r="G48" s="19">
        <v>0</v>
      </c>
      <c r="H48" s="19">
        <f t="shared" si="12"/>
        <v>0</v>
      </c>
      <c r="I48" s="19">
        <f t="shared" si="13"/>
        <v>0</v>
      </c>
      <c r="J48" s="19">
        <f t="shared" si="14"/>
        <v>0</v>
      </c>
    </row>
    <row r="49" spans="2:13" x14ac:dyDescent="0.35">
      <c r="B49" s="16" t="s">
        <v>225</v>
      </c>
      <c r="C49" s="17" t="s">
        <v>275</v>
      </c>
      <c r="D49" s="25" t="s">
        <v>222</v>
      </c>
      <c r="E49" s="27">
        <v>8</v>
      </c>
      <c r="F49" s="19">
        <v>0</v>
      </c>
      <c r="G49" s="19">
        <v>0</v>
      </c>
      <c r="H49" s="19">
        <f t="shared" si="12"/>
        <v>0</v>
      </c>
      <c r="I49" s="19">
        <f t="shared" si="13"/>
        <v>0</v>
      </c>
      <c r="J49" s="19">
        <f t="shared" si="14"/>
        <v>0</v>
      </c>
    </row>
    <row r="50" spans="2:13" ht="43.5" x14ac:dyDescent="0.35">
      <c r="B50" s="16" t="s">
        <v>226</v>
      </c>
      <c r="C50" s="17" t="s">
        <v>227</v>
      </c>
      <c r="D50" s="25" t="s">
        <v>222</v>
      </c>
      <c r="E50" s="27">
        <v>2</v>
      </c>
      <c r="F50" s="19">
        <v>0</v>
      </c>
      <c r="G50" s="19">
        <v>0</v>
      </c>
      <c r="H50" s="19">
        <f t="shared" si="12"/>
        <v>0</v>
      </c>
      <c r="I50" s="19">
        <f t="shared" si="13"/>
        <v>0</v>
      </c>
      <c r="J50" s="19">
        <f t="shared" si="14"/>
        <v>0</v>
      </c>
    </row>
    <row r="51" spans="2:13" ht="29" x14ac:dyDescent="0.35">
      <c r="B51" s="16" t="s">
        <v>288</v>
      </c>
      <c r="C51" s="17" t="s">
        <v>228</v>
      </c>
      <c r="D51" s="25" t="s">
        <v>222</v>
      </c>
      <c r="E51" s="27">
        <v>4</v>
      </c>
      <c r="F51" s="19">
        <v>0</v>
      </c>
      <c r="G51" s="19">
        <v>0</v>
      </c>
      <c r="H51" s="19">
        <f t="shared" si="12"/>
        <v>0</v>
      </c>
      <c r="I51" s="19">
        <f t="shared" si="13"/>
        <v>0</v>
      </c>
      <c r="J51" s="19">
        <f t="shared" si="14"/>
        <v>0</v>
      </c>
    </row>
    <row r="52" spans="2:13" x14ac:dyDescent="0.35">
      <c r="B52" s="16" t="s">
        <v>289</v>
      </c>
      <c r="C52" s="17" t="s">
        <v>229</v>
      </c>
      <c r="D52" s="25" t="s">
        <v>222</v>
      </c>
      <c r="E52" s="27">
        <v>14</v>
      </c>
      <c r="F52" s="19">
        <v>0</v>
      </c>
      <c r="G52" s="19">
        <v>0</v>
      </c>
      <c r="H52" s="19">
        <f t="shared" si="12"/>
        <v>0</v>
      </c>
      <c r="I52" s="19">
        <f t="shared" si="13"/>
        <v>0</v>
      </c>
      <c r="J52" s="19">
        <f t="shared" si="14"/>
        <v>0</v>
      </c>
    </row>
    <row r="53" spans="2:13" ht="29" x14ac:dyDescent="0.35">
      <c r="B53" s="16" t="s">
        <v>290</v>
      </c>
      <c r="C53" s="17" t="s">
        <v>292</v>
      </c>
      <c r="D53" s="18" t="s">
        <v>222</v>
      </c>
      <c r="E53" s="26">
        <v>1</v>
      </c>
      <c r="F53" s="19">
        <v>0</v>
      </c>
      <c r="G53" s="19">
        <v>0</v>
      </c>
      <c r="H53" s="19">
        <f t="shared" si="12"/>
        <v>0</v>
      </c>
      <c r="I53" s="19">
        <f t="shared" si="13"/>
        <v>0</v>
      </c>
      <c r="J53" s="19">
        <f t="shared" si="14"/>
        <v>0</v>
      </c>
    </row>
    <row r="54" spans="2:13" x14ac:dyDescent="0.35">
      <c r="B54" s="39" t="s">
        <v>24</v>
      </c>
      <c r="C54" s="40" t="s">
        <v>17</v>
      </c>
      <c r="D54" s="41"/>
      <c r="E54" s="42"/>
      <c r="F54" s="42"/>
      <c r="G54" s="42"/>
      <c r="H54" s="43">
        <f>SUM(H55:H71)</f>
        <v>0</v>
      </c>
      <c r="I54" s="43">
        <f>SUM(I55:I71)</f>
        <v>0</v>
      </c>
      <c r="J54" s="43">
        <f>SUM(J55:J71)</f>
        <v>0</v>
      </c>
    </row>
    <row r="55" spans="2:13" ht="29" x14ac:dyDescent="0.35">
      <c r="B55" s="16" t="s">
        <v>124</v>
      </c>
      <c r="C55" s="17" t="s">
        <v>18</v>
      </c>
      <c r="D55" s="18" t="s">
        <v>220</v>
      </c>
      <c r="E55" s="26">
        <v>40.01</v>
      </c>
      <c r="F55" s="19">
        <v>0</v>
      </c>
      <c r="G55" s="19">
        <v>0</v>
      </c>
      <c r="H55" s="19">
        <f t="shared" ref="H55" si="15">F55*E55</f>
        <v>0</v>
      </c>
      <c r="I55" s="19">
        <f t="shared" ref="I55" si="16">G55*E55</f>
        <v>0</v>
      </c>
      <c r="J55" s="19">
        <f t="shared" ref="J55" si="17">H55+I55</f>
        <v>0</v>
      </c>
      <c r="M55" s="15"/>
    </row>
    <row r="56" spans="2:13" ht="29" x14ac:dyDescent="0.35">
      <c r="B56" s="16" t="s">
        <v>125</v>
      </c>
      <c r="C56" s="17" t="s">
        <v>21</v>
      </c>
      <c r="D56" s="18" t="s">
        <v>220</v>
      </c>
      <c r="E56" s="26">
        <v>7.45</v>
      </c>
      <c r="F56" s="19">
        <v>0</v>
      </c>
      <c r="G56" s="19">
        <v>0</v>
      </c>
      <c r="H56" s="19">
        <f t="shared" ref="H56:H71" si="18">F56*E56</f>
        <v>0</v>
      </c>
      <c r="I56" s="19">
        <f t="shared" ref="I56:I71" si="19">G56*E56</f>
        <v>0</v>
      </c>
      <c r="J56" s="19">
        <f t="shared" ref="J56:J71" si="20">H56+I56</f>
        <v>0</v>
      </c>
      <c r="M56" s="15"/>
    </row>
    <row r="57" spans="2:13" ht="29" x14ac:dyDescent="0.35">
      <c r="B57" s="16" t="s">
        <v>126</v>
      </c>
      <c r="C57" s="17" t="s">
        <v>273</v>
      </c>
      <c r="D57" s="18" t="s">
        <v>220</v>
      </c>
      <c r="E57" s="26">
        <v>5.49</v>
      </c>
      <c r="F57" s="19">
        <v>0</v>
      </c>
      <c r="G57" s="19">
        <v>0</v>
      </c>
      <c r="H57" s="19">
        <f t="shared" si="18"/>
        <v>0</v>
      </c>
      <c r="I57" s="19">
        <f t="shared" si="19"/>
        <v>0</v>
      </c>
      <c r="J57" s="19">
        <f t="shared" si="20"/>
        <v>0</v>
      </c>
      <c r="M57" s="15"/>
    </row>
    <row r="58" spans="2:13" ht="29" x14ac:dyDescent="0.35">
      <c r="B58" s="16" t="s">
        <v>127</v>
      </c>
      <c r="C58" s="17" t="s">
        <v>274</v>
      </c>
      <c r="D58" s="18" t="s">
        <v>220</v>
      </c>
      <c r="E58" s="26">
        <v>1.17</v>
      </c>
      <c r="F58" s="19">
        <v>0</v>
      </c>
      <c r="G58" s="19">
        <v>0</v>
      </c>
      <c r="H58" s="19">
        <f t="shared" si="18"/>
        <v>0</v>
      </c>
      <c r="I58" s="19">
        <f t="shared" si="19"/>
        <v>0</v>
      </c>
      <c r="J58" s="19">
        <f t="shared" si="20"/>
        <v>0</v>
      </c>
      <c r="M58" s="15"/>
    </row>
    <row r="59" spans="2:13" ht="29" x14ac:dyDescent="0.35">
      <c r="B59" s="16" t="s">
        <v>128</v>
      </c>
      <c r="C59" s="17" t="s">
        <v>19</v>
      </c>
      <c r="D59" s="18" t="s">
        <v>220</v>
      </c>
      <c r="E59" s="26">
        <v>104.48</v>
      </c>
      <c r="F59" s="19">
        <v>0</v>
      </c>
      <c r="G59" s="19">
        <v>0</v>
      </c>
      <c r="H59" s="19">
        <f t="shared" si="18"/>
        <v>0</v>
      </c>
      <c r="I59" s="19">
        <f t="shared" si="19"/>
        <v>0</v>
      </c>
      <c r="J59" s="19">
        <f t="shared" si="20"/>
        <v>0</v>
      </c>
      <c r="M59" s="15"/>
    </row>
    <row r="60" spans="2:13" ht="29" x14ac:dyDescent="0.35">
      <c r="B60" s="16" t="s">
        <v>129</v>
      </c>
      <c r="C60" s="17" t="s">
        <v>20</v>
      </c>
      <c r="D60" s="18" t="s">
        <v>220</v>
      </c>
      <c r="E60" s="26">
        <v>50.38</v>
      </c>
      <c r="F60" s="19">
        <v>0</v>
      </c>
      <c r="G60" s="19">
        <v>0</v>
      </c>
      <c r="H60" s="19">
        <f t="shared" si="18"/>
        <v>0</v>
      </c>
      <c r="I60" s="19">
        <f t="shared" si="19"/>
        <v>0</v>
      </c>
      <c r="J60" s="19">
        <f t="shared" si="20"/>
        <v>0</v>
      </c>
      <c r="M60" s="15"/>
    </row>
    <row r="61" spans="2:13" x14ac:dyDescent="0.35">
      <c r="B61" s="16" t="s">
        <v>130</v>
      </c>
      <c r="C61" s="17" t="s">
        <v>293</v>
      </c>
      <c r="D61" s="18" t="s">
        <v>220</v>
      </c>
      <c r="E61" s="26">
        <v>30</v>
      </c>
      <c r="F61" s="19">
        <v>0</v>
      </c>
      <c r="G61" s="19">
        <v>0</v>
      </c>
      <c r="H61" s="19">
        <f t="shared" si="18"/>
        <v>0</v>
      </c>
      <c r="I61" s="19">
        <f t="shared" si="19"/>
        <v>0</v>
      </c>
      <c r="J61" s="19">
        <f t="shared" si="20"/>
        <v>0</v>
      </c>
      <c r="M61" s="14"/>
    </row>
    <row r="62" spans="2:13" x14ac:dyDescent="0.35">
      <c r="B62" s="16" t="s">
        <v>131</v>
      </c>
      <c r="C62" s="17" t="s">
        <v>59</v>
      </c>
      <c r="D62" s="18" t="s">
        <v>220</v>
      </c>
      <c r="E62" s="26">
        <v>60</v>
      </c>
      <c r="F62" s="19">
        <v>0</v>
      </c>
      <c r="G62" s="19">
        <v>0</v>
      </c>
      <c r="H62" s="19">
        <f t="shared" si="18"/>
        <v>0</v>
      </c>
      <c r="I62" s="19">
        <f t="shared" si="19"/>
        <v>0</v>
      </c>
      <c r="J62" s="19">
        <f t="shared" si="20"/>
        <v>0</v>
      </c>
      <c r="M62" s="14"/>
    </row>
    <row r="63" spans="2:13" ht="29" x14ac:dyDescent="0.35">
      <c r="B63" s="16" t="s">
        <v>132</v>
      </c>
      <c r="C63" s="17" t="s">
        <v>62</v>
      </c>
      <c r="D63" s="18" t="s">
        <v>220</v>
      </c>
      <c r="E63" s="26">
        <v>540</v>
      </c>
      <c r="F63" s="19">
        <v>0</v>
      </c>
      <c r="G63" s="19">
        <v>0</v>
      </c>
      <c r="H63" s="19">
        <f t="shared" si="18"/>
        <v>0</v>
      </c>
      <c r="I63" s="19">
        <f t="shared" si="19"/>
        <v>0</v>
      </c>
      <c r="J63" s="19">
        <f t="shared" si="20"/>
        <v>0</v>
      </c>
      <c r="M63" s="14"/>
    </row>
    <row r="64" spans="2:13" ht="29" x14ac:dyDescent="0.35">
      <c r="B64" s="16" t="s">
        <v>133</v>
      </c>
      <c r="C64" s="17" t="s">
        <v>63</v>
      </c>
      <c r="D64" s="18" t="s">
        <v>220</v>
      </c>
      <c r="E64" s="26">
        <v>540</v>
      </c>
      <c r="F64" s="19">
        <v>0</v>
      </c>
      <c r="G64" s="19">
        <v>0</v>
      </c>
      <c r="H64" s="19">
        <f t="shared" si="18"/>
        <v>0</v>
      </c>
      <c r="I64" s="19">
        <f t="shared" si="19"/>
        <v>0</v>
      </c>
      <c r="J64" s="19">
        <f t="shared" si="20"/>
        <v>0</v>
      </c>
      <c r="M64" s="14"/>
    </row>
    <row r="65" spans="2:13" ht="29" x14ac:dyDescent="0.35">
      <c r="B65" s="16" t="s">
        <v>134</v>
      </c>
      <c r="C65" s="17" t="s">
        <v>64</v>
      </c>
      <c r="D65" s="18" t="s">
        <v>220</v>
      </c>
      <c r="E65" s="26">
        <v>540</v>
      </c>
      <c r="F65" s="19">
        <v>0</v>
      </c>
      <c r="G65" s="19">
        <v>0</v>
      </c>
      <c r="H65" s="19">
        <f t="shared" si="18"/>
        <v>0</v>
      </c>
      <c r="I65" s="19">
        <f t="shared" si="19"/>
        <v>0</v>
      </c>
      <c r="J65" s="19">
        <f t="shared" si="20"/>
        <v>0</v>
      </c>
      <c r="M65" s="14"/>
    </row>
    <row r="66" spans="2:13" ht="29" x14ac:dyDescent="0.35">
      <c r="B66" s="16" t="s">
        <v>135</v>
      </c>
      <c r="C66" s="17" t="s">
        <v>65</v>
      </c>
      <c r="D66" s="18" t="s">
        <v>219</v>
      </c>
      <c r="E66" s="26">
        <v>12</v>
      </c>
      <c r="F66" s="19">
        <v>0</v>
      </c>
      <c r="G66" s="19">
        <v>0</v>
      </c>
      <c r="H66" s="19">
        <f t="shared" si="18"/>
        <v>0</v>
      </c>
      <c r="I66" s="19">
        <f t="shared" si="19"/>
        <v>0</v>
      </c>
      <c r="J66" s="19">
        <f t="shared" si="20"/>
        <v>0</v>
      </c>
      <c r="M66" s="14"/>
    </row>
    <row r="67" spans="2:13" ht="29" x14ac:dyDescent="0.35">
      <c r="B67" s="16" t="s">
        <v>136</v>
      </c>
      <c r="C67" s="17" t="s">
        <v>194</v>
      </c>
      <c r="D67" s="18" t="s">
        <v>220</v>
      </c>
      <c r="E67" s="26">
        <v>18.0625</v>
      </c>
      <c r="F67" s="19">
        <v>0</v>
      </c>
      <c r="G67" s="19">
        <v>0</v>
      </c>
      <c r="H67" s="19">
        <f t="shared" si="18"/>
        <v>0</v>
      </c>
      <c r="I67" s="19">
        <f t="shared" si="19"/>
        <v>0</v>
      </c>
      <c r="J67" s="19">
        <f t="shared" si="20"/>
        <v>0</v>
      </c>
    </row>
    <row r="68" spans="2:13" ht="29" x14ac:dyDescent="0.35">
      <c r="B68" s="16" t="s">
        <v>267</v>
      </c>
      <c r="C68" s="17" t="s">
        <v>195</v>
      </c>
      <c r="D68" s="18" t="s">
        <v>220</v>
      </c>
      <c r="E68" s="26">
        <v>2.5625</v>
      </c>
      <c r="F68" s="19">
        <v>0</v>
      </c>
      <c r="G68" s="19">
        <v>0</v>
      </c>
      <c r="H68" s="19">
        <f t="shared" si="18"/>
        <v>0</v>
      </c>
      <c r="I68" s="19">
        <f t="shared" si="19"/>
        <v>0</v>
      </c>
      <c r="J68" s="19">
        <f t="shared" si="20"/>
        <v>0</v>
      </c>
    </row>
    <row r="69" spans="2:13" ht="29" x14ac:dyDescent="0.35">
      <c r="B69" s="16" t="s">
        <v>271</v>
      </c>
      <c r="C69" s="17" t="s">
        <v>196</v>
      </c>
      <c r="D69" s="18" t="s">
        <v>220</v>
      </c>
      <c r="E69" s="26">
        <v>16.4375</v>
      </c>
      <c r="F69" s="19">
        <v>0</v>
      </c>
      <c r="G69" s="19">
        <v>0</v>
      </c>
      <c r="H69" s="19">
        <f t="shared" si="18"/>
        <v>0</v>
      </c>
      <c r="I69" s="19">
        <f t="shared" si="19"/>
        <v>0</v>
      </c>
      <c r="J69" s="19">
        <f t="shared" si="20"/>
        <v>0</v>
      </c>
    </row>
    <row r="70" spans="2:13" ht="29" x14ac:dyDescent="0.35">
      <c r="B70" s="16" t="s">
        <v>272</v>
      </c>
      <c r="C70" s="17" t="s">
        <v>197</v>
      </c>
      <c r="D70" s="18" t="s">
        <v>220</v>
      </c>
      <c r="E70" s="26">
        <v>4.9375</v>
      </c>
      <c r="F70" s="19">
        <v>0</v>
      </c>
      <c r="G70" s="19">
        <v>0</v>
      </c>
      <c r="H70" s="19">
        <f t="shared" si="18"/>
        <v>0</v>
      </c>
      <c r="I70" s="19">
        <f t="shared" si="19"/>
        <v>0</v>
      </c>
      <c r="J70" s="19">
        <f t="shared" si="20"/>
        <v>0</v>
      </c>
    </row>
    <row r="71" spans="2:13" ht="43.5" x14ac:dyDescent="0.35">
      <c r="B71" s="16" t="s">
        <v>287</v>
      </c>
      <c r="C71" s="17" t="s">
        <v>268</v>
      </c>
      <c r="D71" s="18" t="s">
        <v>220</v>
      </c>
      <c r="E71" s="26">
        <v>16.125</v>
      </c>
      <c r="F71" s="19">
        <v>0</v>
      </c>
      <c r="G71" s="19">
        <v>0</v>
      </c>
      <c r="H71" s="19">
        <f t="shared" si="18"/>
        <v>0</v>
      </c>
      <c r="I71" s="19">
        <f t="shared" si="19"/>
        <v>0</v>
      </c>
      <c r="J71" s="19">
        <f t="shared" si="20"/>
        <v>0</v>
      </c>
    </row>
    <row r="72" spans="2:13" x14ac:dyDescent="0.35">
      <c r="B72" s="39" t="s">
        <v>27</v>
      </c>
      <c r="C72" s="40" t="s">
        <v>74</v>
      </c>
      <c r="D72" s="41"/>
      <c r="E72" s="42"/>
      <c r="F72" s="42"/>
      <c r="G72" s="42"/>
      <c r="H72" s="43">
        <f>SUM(H73:H81)</f>
        <v>0</v>
      </c>
      <c r="I72" s="43">
        <f>SUM(I73:I81)</f>
        <v>0</v>
      </c>
      <c r="J72" s="43">
        <f>SUM(J73:J81)</f>
        <v>0</v>
      </c>
    </row>
    <row r="73" spans="2:13" x14ac:dyDescent="0.35">
      <c r="B73" s="16" t="s">
        <v>137</v>
      </c>
      <c r="C73" s="17" t="s">
        <v>66</v>
      </c>
      <c r="D73" s="18" t="s">
        <v>220</v>
      </c>
      <c r="E73" s="26">
        <v>600</v>
      </c>
      <c r="F73" s="19">
        <v>0</v>
      </c>
      <c r="G73" s="19">
        <v>0</v>
      </c>
      <c r="H73" s="19">
        <f t="shared" ref="H73" si="21">F73*E73</f>
        <v>0</v>
      </c>
      <c r="I73" s="19">
        <f t="shared" ref="I73" si="22">G73*E73</f>
        <v>0</v>
      </c>
      <c r="J73" s="19">
        <f t="shared" ref="J73" si="23">H73+I73</f>
        <v>0</v>
      </c>
    </row>
    <row r="74" spans="2:13" x14ac:dyDescent="0.35">
      <c r="B74" s="16" t="s">
        <v>138</v>
      </c>
      <c r="C74" s="17" t="s">
        <v>67</v>
      </c>
      <c r="D74" s="18" t="s">
        <v>220</v>
      </c>
      <c r="E74" s="26">
        <v>650</v>
      </c>
      <c r="F74" s="19">
        <v>0</v>
      </c>
      <c r="G74" s="19">
        <v>0</v>
      </c>
      <c r="H74" s="19">
        <f t="shared" ref="H74:H81" si="24">F74*E74</f>
        <v>0</v>
      </c>
      <c r="I74" s="19">
        <f t="shared" ref="I74:I81" si="25">G74*E74</f>
        <v>0</v>
      </c>
      <c r="J74" s="19">
        <f t="shared" ref="J74:J81" si="26">H74+I74</f>
        <v>0</v>
      </c>
    </row>
    <row r="75" spans="2:13" x14ac:dyDescent="0.35">
      <c r="B75" s="16" t="s">
        <v>139</v>
      </c>
      <c r="C75" s="17" t="s">
        <v>69</v>
      </c>
      <c r="D75" s="18" t="s">
        <v>220</v>
      </c>
      <c r="E75" s="26">
        <v>360</v>
      </c>
      <c r="F75" s="19">
        <v>0</v>
      </c>
      <c r="G75" s="19">
        <v>0</v>
      </c>
      <c r="H75" s="19">
        <f t="shared" si="24"/>
        <v>0</v>
      </c>
      <c r="I75" s="19">
        <f t="shared" si="25"/>
        <v>0</v>
      </c>
      <c r="J75" s="19">
        <f t="shared" si="26"/>
        <v>0</v>
      </c>
    </row>
    <row r="76" spans="2:13" x14ac:dyDescent="0.35">
      <c r="B76" s="16" t="s">
        <v>140</v>
      </c>
      <c r="C76" s="17" t="s">
        <v>68</v>
      </c>
      <c r="D76" s="18" t="s">
        <v>220</v>
      </c>
      <c r="E76" s="26">
        <v>360</v>
      </c>
      <c r="F76" s="19">
        <v>0</v>
      </c>
      <c r="G76" s="19">
        <v>0</v>
      </c>
      <c r="H76" s="19">
        <f t="shared" si="24"/>
        <v>0</v>
      </c>
      <c r="I76" s="19">
        <f t="shared" si="25"/>
        <v>0</v>
      </c>
      <c r="J76" s="19">
        <f t="shared" si="26"/>
        <v>0</v>
      </c>
    </row>
    <row r="77" spans="2:13" x14ac:dyDescent="0.35">
      <c r="B77" s="16" t="s">
        <v>141</v>
      </c>
      <c r="C77" s="17" t="s">
        <v>87</v>
      </c>
      <c r="D77" s="18" t="s">
        <v>220</v>
      </c>
      <c r="E77" s="26">
        <v>120</v>
      </c>
      <c r="F77" s="19">
        <v>0</v>
      </c>
      <c r="G77" s="19">
        <v>0</v>
      </c>
      <c r="H77" s="19">
        <f t="shared" si="24"/>
        <v>0</v>
      </c>
      <c r="I77" s="19">
        <f t="shared" si="25"/>
        <v>0</v>
      </c>
      <c r="J77" s="19">
        <f t="shared" si="26"/>
        <v>0</v>
      </c>
    </row>
    <row r="78" spans="2:13" x14ac:dyDescent="0.35">
      <c r="B78" s="16" t="s">
        <v>142</v>
      </c>
      <c r="C78" s="17" t="s">
        <v>70</v>
      </c>
      <c r="D78" s="18" t="s">
        <v>219</v>
      </c>
      <c r="E78" s="26">
        <v>190</v>
      </c>
      <c r="F78" s="19">
        <v>0</v>
      </c>
      <c r="G78" s="19">
        <v>0</v>
      </c>
      <c r="H78" s="19">
        <f t="shared" si="24"/>
        <v>0</v>
      </c>
      <c r="I78" s="19">
        <f t="shared" si="25"/>
        <v>0</v>
      </c>
      <c r="J78" s="19">
        <f t="shared" si="26"/>
        <v>0</v>
      </c>
    </row>
    <row r="79" spans="2:13" ht="29" x14ac:dyDescent="0.35">
      <c r="B79" s="16" t="s">
        <v>143</v>
      </c>
      <c r="C79" s="17" t="s">
        <v>72</v>
      </c>
      <c r="D79" s="18" t="s">
        <v>219</v>
      </c>
      <c r="E79" s="26">
        <v>310</v>
      </c>
      <c r="F79" s="19">
        <v>0</v>
      </c>
      <c r="G79" s="19">
        <v>0</v>
      </c>
      <c r="H79" s="19">
        <f t="shared" si="24"/>
        <v>0</v>
      </c>
      <c r="I79" s="19">
        <f t="shared" si="25"/>
        <v>0</v>
      </c>
      <c r="J79" s="19">
        <f t="shared" si="26"/>
        <v>0</v>
      </c>
    </row>
    <row r="80" spans="2:13" ht="29" x14ac:dyDescent="0.35">
      <c r="B80" s="16" t="s">
        <v>144</v>
      </c>
      <c r="C80" s="17" t="s">
        <v>71</v>
      </c>
      <c r="D80" s="18" t="s">
        <v>222</v>
      </c>
      <c r="E80" s="26">
        <v>2</v>
      </c>
      <c r="F80" s="19">
        <v>0</v>
      </c>
      <c r="G80" s="19">
        <v>0</v>
      </c>
      <c r="H80" s="19">
        <f t="shared" si="24"/>
        <v>0</v>
      </c>
      <c r="I80" s="19">
        <f t="shared" si="25"/>
        <v>0</v>
      </c>
      <c r="J80" s="19">
        <f t="shared" si="26"/>
        <v>0</v>
      </c>
    </row>
    <row r="81" spans="2:13" x14ac:dyDescent="0.35">
      <c r="B81" s="16" t="s">
        <v>285</v>
      </c>
      <c r="C81" s="17" t="s">
        <v>286</v>
      </c>
      <c r="D81" s="18" t="s">
        <v>222</v>
      </c>
      <c r="E81" s="26">
        <v>3</v>
      </c>
      <c r="F81" s="19">
        <v>0</v>
      </c>
      <c r="G81" s="19">
        <v>0</v>
      </c>
      <c r="H81" s="19">
        <f t="shared" si="24"/>
        <v>0</v>
      </c>
      <c r="I81" s="19">
        <f t="shared" si="25"/>
        <v>0</v>
      </c>
      <c r="J81" s="19">
        <f t="shared" si="26"/>
        <v>0</v>
      </c>
    </row>
    <row r="82" spans="2:13" x14ac:dyDescent="0.35">
      <c r="B82" s="39" t="s">
        <v>28</v>
      </c>
      <c r="C82" s="40" t="s">
        <v>22</v>
      </c>
      <c r="D82" s="41"/>
      <c r="E82" s="42"/>
      <c r="F82" s="42"/>
      <c r="G82" s="42"/>
      <c r="H82" s="43">
        <f>SUM(H83:H91)</f>
        <v>0</v>
      </c>
      <c r="I82" s="43">
        <f>SUM(I83:I91)</f>
        <v>0</v>
      </c>
      <c r="J82" s="43">
        <f>SUM(J83:J91)</f>
        <v>0</v>
      </c>
    </row>
    <row r="83" spans="2:13" ht="29" x14ac:dyDescent="0.35">
      <c r="B83" s="16" t="s">
        <v>145</v>
      </c>
      <c r="C83" s="17" t="s">
        <v>198</v>
      </c>
      <c r="D83" s="18" t="s">
        <v>222</v>
      </c>
      <c r="E83" s="26">
        <v>6</v>
      </c>
      <c r="F83" s="19">
        <v>0</v>
      </c>
      <c r="G83" s="19">
        <v>0</v>
      </c>
      <c r="H83" s="19">
        <f t="shared" ref="H83:H91" si="27">F83*E83</f>
        <v>0</v>
      </c>
      <c r="I83" s="19">
        <f t="shared" ref="I83:I91" si="28">G83*E83</f>
        <v>0</v>
      </c>
      <c r="J83" s="19">
        <f t="shared" ref="J83:J91" si="29">H83+I83</f>
        <v>0</v>
      </c>
    </row>
    <row r="84" spans="2:13" ht="29" x14ac:dyDescent="0.35">
      <c r="B84" s="16" t="s">
        <v>146</v>
      </c>
      <c r="C84" s="17" t="s">
        <v>250</v>
      </c>
      <c r="D84" s="18" t="s">
        <v>222</v>
      </c>
      <c r="E84" s="26">
        <v>2</v>
      </c>
      <c r="F84" s="19">
        <v>0</v>
      </c>
      <c r="G84" s="19">
        <v>0</v>
      </c>
      <c r="H84" s="19">
        <f t="shared" si="27"/>
        <v>0</v>
      </c>
      <c r="I84" s="19">
        <f t="shared" si="28"/>
        <v>0</v>
      </c>
      <c r="J84" s="19">
        <f t="shared" si="29"/>
        <v>0</v>
      </c>
    </row>
    <row r="85" spans="2:13" x14ac:dyDescent="0.35">
      <c r="B85" s="16" t="s">
        <v>147</v>
      </c>
      <c r="C85" s="17" t="s">
        <v>247</v>
      </c>
      <c r="D85" s="18" t="s">
        <v>222</v>
      </c>
      <c r="E85" s="26">
        <v>4</v>
      </c>
      <c r="F85" s="19">
        <v>0</v>
      </c>
      <c r="G85" s="19">
        <v>0</v>
      </c>
      <c r="H85" s="19">
        <f t="shared" si="27"/>
        <v>0</v>
      </c>
      <c r="I85" s="19">
        <f t="shared" si="28"/>
        <v>0</v>
      </c>
      <c r="J85" s="19">
        <f t="shared" si="29"/>
        <v>0</v>
      </c>
    </row>
    <row r="86" spans="2:13" x14ac:dyDescent="0.35">
      <c r="B86" s="16" t="s">
        <v>148</v>
      </c>
      <c r="C86" s="17" t="s">
        <v>246</v>
      </c>
      <c r="D86" s="18" t="s">
        <v>222</v>
      </c>
      <c r="E86" s="26">
        <v>4</v>
      </c>
      <c r="F86" s="19">
        <v>0</v>
      </c>
      <c r="G86" s="19">
        <v>0</v>
      </c>
      <c r="H86" s="19">
        <f t="shared" si="27"/>
        <v>0</v>
      </c>
      <c r="I86" s="19">
        <f t="shared" si="28"/>
        <v>0</v>
      </c>
      <c r="J86" s="19">
        <f t="shared" si="29"/>
        <v>0</v>
      </c>
    </row>
    <row r="87" spans="2:13" ht="29" x14ac:dyDescent="0.35">
      <c r="B87" s="16" t="s">
        <v>149</v>
      </c>
      <c r="C87" s="17" t="s">
        <v>199</v>
      </c>
      <c r="D87" s="18" t="s">
        <v>222</v>
      </c>
      <c r="E87" s="26">
        <v>4</v>
      </c>
      <c r="F87" s="19">
        <v>0</v>
      </c>
      <c r="G87" s="19">
        <v>0</v>
      </c>
      <c r="H87" s="19">
        <f t="shared" si="27"/>
        <v>0</v>
      </c>
      <c r="I87" s="19">
        <f t="shared" si="28"/>
        <v>0</v>
      </c>
      <c r="J87" s="19">
        <f t="shared" si="29"/>
        <v>0</v>
      </c>
    </row>
    <row r="88" spans="2:13" ht="29" x14ac:dyDescent="0.35">
      <c r="B88" s="16" t="s">
        <v>150</v>
      </c>
      <c r="C88" s="17" t="s">
        <v>200</v>
      </c>
      <c r="D88" s="18" t="s">
        <v>222</v>
      </c>
      <c r="E88" s="26">
        <v>16</v>
      </c>
      <c r="F88" s="19">
        <v>0</v>
      </c>
      <c r="G88" s="19">
        <v>0</v>
      </c>
      <c r="H88" s="19">
        <f t="shared" si="27"/>
        <v>0</v>
      </c>
      <c r="I88" s="19">
        <f t="shared" si="28"/>
        <v>0</v>
      </c>
      <c r="J88" s="19">
        <f t="shared" si="29"/>
        <v>0</v>
      </c>
    </row>
    <row r="89" spans="2:13" ht="29" x14ac:dyDescent="0.35">
      <c r="B89" s="16" t="s">
        <v>151</v>
      </c>
      <c r="C89" s="17" t="s">
        <v>201</v>
      </c>
      <c r="D89" s="18" t="s">
        <v>222</v>
      </c>
      <c r="E89" s="26">
        <v>5</v>
      </c>
      <c r="F89" s="19">
        <v>0</v>
      </c>
      <c r="G89" s="19">
        <v>0</v>
      </c>
      <c r="H89" s="19">
        <f t="shared" si="27"/>
        <v>0</v>
      </c>
      <c r="I89" s="19">
        <f t="shared" si="28"/>
        <v>0</v>
      </c>
      <c r="J89" s="19">
        <f t="shared" si="29"/>
        <v>0</v>
      </c>
    </row>
    <row r="90" spans="2:13" x14ac:dyDescent="0.35">
      <c r="B90" s="16" t="s">
        <v>152</v>
      </c>
      <c r="C90" s="17" t="s">
        <v>202</v>
      </c>
      <c r="D90" s="18" t="s">
        <v>222</v>
      </c>
      <c r="E90" s="26">
        <v>5</v>
      </c>
      <c r="F90" s="19">
        <v>0</v>
      </c>
      <c r="G90" s="19">
        <v>0</v>
      </c>
      <c r="H90" s="19">
        <f t="shared" si="27"/>
        <v>0</v>
      </c>
      <c r="I90" s="19">
        <f t="shared" si="28"/>
        <v>0</v>
      </c>
      <c r="J90" s="19">
        <f t="shared" si="29"/>
        <v>0</v>
      </c>
    </row>
    <row r="91" spans="2:13" ht="29" x14ac:dyDescent="0.35">
      <c r="B91" s="16" t="s">
        <v>248</v>
      </c>
      <c r="C91" s="17" t="s">
        <v>249</v>
      </c>
      <c r="D91" s="18" t="s">
        <v>222</v>
      </c>
      <c r="E91" s="26">
        <v>1</v>
      </c>
      <c r="F91" s="19">
        <v>0</v>
      </c>
      <c r="G91" s="19">
        <v>0</v>
      </c>
      <c r="H91" s="19">
        <f t="shared" si="27"/>
        <v>0</v>
      </c>
      <c r="I91" s="19">
        <f t="shared" si="28"/>
        <v>0</v>
      </c>
      <c r="J91" s="19">
        <f t="shared" si="29"/>
        <v>0</v>
      </c>
    </row>
    <row r="92" spans="2:13" x14ac:dyDescent="0.35">
      <c r="B92" s="39" t="s">
        <v>80</v>
      </c>
      <c r="C92" s="40" t="s">
        <v>25</v>
      </c>
      <c r="D92" s="41"/>
      <c r="E92" s="42"/>
      <c r="F92" s="42"/>
      <c r="G92" s="42"/>
      <c r="H92" s="43">
        <f>SUM(H93:H106)</f>
        <v>0</v>
      </c>
      <c r="I92" s="43">
        <f>SUM(I93:I106)</f>
        <v>0</v>
      </c>
      <c r="J92" s="43">
        <f>SUM(J93:J106)</f>
        <v>0</v>
      </c>
    </row>
    <row r="93" spans="2:13" ht="43.5" x14ac:dyDescent="0.35">
      <c r="B93" s="16" t="s">
        <v>153</v>
      </c>
      <c r="C93" s="17" t="s">
        <v>203</v>
      </c>
      <c r="D93" s="18" t="s">
        <v>222</v>
      </c>
      <c r="E93" s="26">
        <v>22</v>
      </c>
      <c r="F93" s="19">
        <v>0</v>
      </c>
      <c r="G93" s="19">
        <v>0</v>
      </c>
      <c r="H93" s="19">
        <f t="shared" ref="H93" si="30">F93*E93</f>
        <v>0</v>
      </c>
      <c r="I93" s="19">
        <f t="shared" ref="I93" si="31">G93*E93</f>
        <v>0</v>
      </c>
      <c r="J93" s="19">
        <f t="shared" ref="J93" si="32">H93+I93</f>
        <v>0</v>
      </c>
    </row>
    <row r="94" spans="2:13" x14ac:dyDescent="0.35">
      <c r="B94" s="16" t="s">
        <v>154</v>
      </c>
      <c r="C94" s="17" t="s">
        <v>253</v>
      </c>
      <c r="D94" s="18" t="s">
        <v>222</v>
      </c>
      <c r="E94" s="26">
        <v>2</v>
      </c>
      <c r="F94" s="19">
        <v>0</v>
      </c>
      <c r="G94" s="19">
        <v>0</v>
      </c>
      <c r="H94" s="19">
        <f t="shared" ref="H94:H106" si="33">F94*E94</f>
        <v>0</v>
      </c>
      <c r="I94" s="19">
        <f t="shared" ref="I94:I106" si="34">G94*E94</f>
        <v>0</v>
      </c>
      <c r="J94" s="19">
        <f t="shared" ref="J94:J106" si="35">H94+I94</f>
        <v>0</v>
      </c>
      <c r="M94" s="15"/>
    </row>
    <row r="95" spans="2:13" ht="29" x14ac:dyDescent="0.35">
      <c r="B95" s="16" t="s">
        <v>155</v>
      </c>
      <c r="C95" s="17" t="s">
        <v>254</v>
      </c>
      <c r="D95" s="18" t="s">
        <v>222</v>
      </c>
      <c r="E95" s="26">
        <v>2</v>
      </c>
      <c r="F95" s="19">
        <v>0</v>
      </c>
      <c r="G95" s="19">
        <v>0</v>
      </c>
      <c r="H95" s="19">
        <f t="shared" si="33"/>
        <v>0</v>
      </c>
      <c r="I95" s="19">
        <f t="shared" si="34"/>
        <v>0</v>
      </c>
      <c r="J95" s="19">
        <f t="shared" si="35"/>
        <v>0</v>
      </c>
      <c r="M95" s="15"/>
    </row>
    <row r="96" spans="2:13" x14ac:dyDescent="0.35">
      <c r="B96" s="16" t="s">
        <v>156</v>
      </c>
      <c r="C96" s="17" t="s">
        <v>255</v>
      </c>
      <c r="D96" s="18" t="s">
        <v>222</v>
      </c>
      <c r="E96" s="26">
        <v>2</v>
      </c>
      <c r="F96" s="19">
        <v>0</v>
      </c>
      <c r="G96" s="19">
        <v>0</v>
      </c>
      <c r="H96" s="19">
        <f t="shared" si="33"/>
        <v>0</v>
      </c>
      <c r="I96" s="19">
        <f t="shared" si="34"/>
        <v>0</v>
      </c>
      <c r="J96" s="19">
        <f t="shared" si="35"/>
        <v>0</v>
      </c>
      <c r="M96" s="15"/>
    </row>
    <row r="97" spans="2:13" ht="29" x14ac:dyDescent="0.35">
      <c r="B97" s="16" t="s">
        <v>157</v>
      </c>
      <c r="C97" s="17" t="s">
        <v>256</v>
      </c>
      <c r="D97" s="18" t="s">
        <v>222</v>
      </c>
      <c r="E97" s="26">
        <v>4</v>
      </c>
      <c r="F97" s="19">
        <v>0</v>
      </c>
      <c r="G97" s="19">
        <v>0</v>
      </c>
      <c r="H97" s="19">
        <f t="shared" si="33"/>
        <v>0</v>
      </c>
      <c r="I97" s="19">
        <f t="shared" si="34"/>
        <v>0</v>
      </c>
      <c r="J97" s="19">
        <f t="shared" si="35"/>
        <v>0</v>
      </c>
      <c r="M97" s="15"/>
    </row>
    <row r="98" spans="2:13" x14ac:dyDescent="0.35">
      <c r="B98" s="16" t="s">
        <v>158</v>
      </c>
      <c r="C98" s="17" t="s">
        <v>257</v>
      </c>
      <c r="D98" s="18" t="s">
        <v>222</v>
      </c>
      <c r="E98" s="26">
        <v>2</v>
      </c>
      <c r="F98" s="19">
        <v>0</v>
      </c>
      <c r="G98" s="19">
        <v>0</v>
      </c>
      <c r="H98" s="19">
        <f t="shared" si="33"/>
        <v>0</v>
      </c>
      <c r="I98" s="19">
        <f t="shared" si="34"/>
        <v>0</v>
      </c>
      <c r="J98" s="19">
        <f t="shared" si="35"/>
        <v>0</v>
      </c>
      <c r="M98" s="15"/>
    </row>
    <row r="99" spans="2:13" x14ac:dyDescent="0.35">
      <c r="B99" s="16" t="s">
        <v>260</v>
      </c>
      <c r="C99" s="17" t="s">
        <v>298</v>
      </c>
      <c r="D99" s="18" t="s">
        <v>222</v>
      </c>
      <c r="E99" s="26">
        <v>10</v>
      </c>
      <c r="F99" s="19">
        <v>0</v>
      </c>
      <c r="G99" s="19">
        <v>0</v>
      </c>
      <c r="H99" s="19">
        <f t="shared" si="33"/>
        <v>0</v>
      </c>
      <c r="I99" s="19">
        <f t="shared" si="34"/>
        <v>0</v>
      </c>
      <c r="J99" s="19">
        <f t="shared" si="35"/>
        <v>0</v>
      </c>
      <c r="M99" s="15"/>
    </row>
    <row r="100" spans="2:13" x14ac:dyDescent="0.35">
      <c r="B100" s="16" t="s">
        <v>261</v>
      </c>
      <c r="C100" s="17" t="s">
        <v>204</v>
      </c>
      <c r="D100" s="18" t="s">
        <v>222</v>
      </c>
      <c r="E100" s="26">
        <v>18</v>
      </c>
      <c r="F100" s="19">
        <v>0</v>
      </c>
      <c r="G100" s="19">
        <v>0</v>
      </c>
      <c r="H100" s="19">
        <f t="shared" si="33"/>
        <v>0</v>
      </c>
      <c r="I100" s="19">
        <f t="shared" si="34"/>
        <v>0</v>
      </c>
      <c r="J100" s="19">
        <f t="shared" si="35"/>
        <v>0</v>
      </c>
      <c r="M100" s="15"/>
    </row>
    <row r="101" spans="2:13" x14ac:dyDescent="0.35">
      <c r="B101" s="16" t="s">
        <v>262</v>
      </c>
      <c r="C101" s="17" t="s">
        <v>205</v>
      </c>
      <c r="D101" s="18" t="s">
        <v>222</v>
      </c>
      <c r="E101" s="26">
        <v>12</v>
      </c>
      <c r="F101" s="19">
        <v>0</v>
      </c>
      <c r="G101" s="19">
        <v>0</v>
      </c>
      <c r="H101" s="19">
        <f t="shared" si="33"/>
        <v>0</v>
      </c>
      <c r="I101" s="19">
        <f t="shared" si="34"/>
        <v>0</v>
      </c>
      <c r="J101" s="19">
        <f t="shared" si="35"/>
        <v>0</v>
      </c>
      <c r="M101" s="15"/>
    </row>
    <row r="102" spans="2:13" x14ac:dyDescent="0.35">
      <c r="B102" s="16" t="s">
        <v>263</v>
      </c>
      <c r="C102" s="17" t="s">
        <v>206</v>
      </c>
      <c r="D102" s="18" t="s">
        <v>222</v>
      </c>
      <c r="E102" s="26">
        <v>14</v>
      </c>
      <c r="F102" s="19">
        <v>0</v>
      </c>
      <c r="G102" s="19">
        <v>0</v>
      </c>
      <c r="H102" s="19">
        <f t="shared" si="33"/>
        <v>0</v>
      </c>
      <c r="I102" s="19">
        <f t="shared" si="34"/>
        <v>0</v>
      </c>
      <c r="J102" s="19">
        <f t="shared" si="35"/>
        <v>0</v>
      </c>
      <c r="M102" s="15"/>
    </row>
    <row r="103" spans="2:13" x14ac:dyDescent="0.35">
      <c r="B103" s="16" t="s">
        <v>264</v>
      </c>
      <c r="C103" s="17" t="s">
        <v>251</v>
      </c>
      <c r="D103" s="18" t="s">
        <v>222</v>
      </c>
      <c r="E103" s="26">
        <v>4</v>
      </c>
      <c r="F103" s="19">
        <v>0</v>
      </c>
      <c r="G103" s="19">
        <v>0</v>
      </c>
      <c r="H103" s="19">
        <f t="shared" si="33"/>
        <v>0</v>
      </c>
      <c r="I103" s="19">
        <f t="shared" si="34"/>
        <v>0</v>
      </c>
      <c r="J103" s="19">
        <f t="shared" si="35"/>
        <v>0</v>
      </c>
      <c r="M103" s="15"/>
    </row>
    <row r="104" spans="2:13" x14ac:dyDescent="0.35">
      <c r="B104" s="16" t="s">
        <v>265</v>
      </c>
      <c r="C104" s="17" t="s">
        <v>252</v>
      </c>
      <c r="D104" s="18" t="s">
        <v>222</v>
      </c>
      <c r="E104" s="26">
        <v>10</v>
      </c>
      <c r="F104" s="19">
        <v>0</v>
      </c>
      <c r="G104" s="19">
        <v>0</v>
      </c>
      <c r="H104" s="19">
        <f t="shared" si="33"/>
        <v>0</v>
      </c>
      <c r="I104" s="19">
        <f t="shared" si="34"/>
        <v>0</v>
      </c>
      <c r="J104" s="19">
        <f t="shared" si="35"/>
        <v>0</v>
      </c>
      <c r="M104" s="15"/>
    </row>
    <row r="105" spans="2:13" x14ac:dyDescent="0.35">
      <c r="B105" s="16" t="s">
        <v>266</v>
      </c>
      <c r="C105" s="17" t="s">
        <v>258</v>
      </c>
      <c r="D105" s="18" t="s">
        <v>222</v>
      </c>
      <c r="E105" s="26">
        <v>1</v>
      </c>
      <c r="F105" s="19">
        <v>0</v>
      </c>
      <c r="G105" s="19">
        <v>0</v>
      </c>
      <c r="H105" s="19">
        <f t="shared" si="33"/>
        <v>0</v>
      </c>
      <c r="I105" s="19">
        <f t="shared" si="34"/>
        <v>0</v>
      </c>
      <c r="J105" s="19">
        <f t="shared" si="35"/>
        <v>0</v>
      </c>
      <c r="M105" s="15"/>
    </row>
    <row r="106" spans="2:13" x14ac:dyDescent="0.35">
      <c r="B106" s="16" t="s">
        <v>297</v>
      </c>
      <c r="C106" s="17" t="s">
        <v>259</v>
      </c>
      <c r="D106" s="18" t="s">
        <v>222</v>
      </c>
      <c r="E106" s="26">
        <v>1</v>
      </c>
      <c r="F106" s="19">
        <v>0</v>
      </c>
      <c r="G106" s="19">
        <v>0</v>
      </c>
      <c r="H106" s="19">
        <f t="shared" si="33"/>
        <v>0</v>
      </c>
      <c r="I106" s="19">
        <f t="shared" si="34"/>
        <v>0</v>
      </c>
      <c r="J106" s="19">
        <f t="shared" si="35"/>
        <v>0</v>
      </c>
      <c r="M106" s="15"/>
    </row>
    <row r="107" spans="2:13" x14ac:dyDescent="0.35">
      <c r="B107" s="39" t="s">
        <v>81</v>
      </c>
      <c r="C107" s="40" t="s">
        <v>26</v>
      </c>
      <c r="D107" s="41"/>
      <c r="E107" s="42"/>
      <c r="F107" s="42"/>
      <c r="G107" s="42"/>
      <c r="H107" s="43">
        <f>SUM(H108:H114)</f>
        <v>0</v>
      </c>
      <c r="I107" s="43">
        <f>SUM(I108:I114)</f>
        <v>0</v>
      </c>
      <c r="J107" s="43">
        <f>SUM(J108:J114)</f>
        <v>0</v>
      </c>
    </row>
    <row r="108" spans="2:13" x14ac:dyDescent="0.35">
      <c r="B108" s="16" t="s">
        <v>159</v>
      </c>
      <c r="C108" s="17" t="s">
        <v>207</v>
      </c>
      <c r="D108" s="18" t="s">
        <v>222</v>
      </c>
      <c r="E108" s="26">
        <v>23</v>
      </c>
      <c r="F108" s="19">
        <v>0</v>
      </c>
      <c r="G108" s="19">
        <v>0</v>
      </c>
      <c r="H108" s="19">
        <f t="shared" ref="H108" si="36">F108*E108</f>
        <v>0</v>
      </c>
      <c r="I108" s="19">
        <f t="shared" ref="I108" si="37">G108*E108</f>
        <v>0</v>
      </c>
      <c r="J108" s="19">
        <f t="shared" ref="J108" si="38">H108+I108</f>
        <v>0</v>
      </c>
    </row>
    <row r="109" spans="2:13" x14ac:dyDescent="0.35">
      <c r="B109" s="16" t="s">
        <v>160</v>
      </c>
      <c r="C109" s="17" t="s">
        <v>208</v>
      </c>
      <c r="D109" s="18" t="s">
        <v>222</v>
      </c>
      <c r="E109" s="26">
        <v>25</v>
      </c>
      <c r="F109" s="19">
        <v>0</v>
      </c>
      <c r="G109" s="19">
        <v>0</v>
      </c>
      <c r="H109" s="19">
        <f t="shared" ref="H109:H114" si="39">F109*E109</f>
        <v>0</v>
      </c>
      <c r="I109" s="19">
        <f t="shared" ref="I109:I114" si="40">G109*E109</f>
        <v>0</v>
      </c>
      <c r="J109" s="19">
        <f t="shared" ref="J109:J114" si="41">H109+I109</f>
        <v>0</v>
      </c>
    </row>
    <row r="110" spans="2:13" ht="29" x14ac:dyDescent="0.35">
      <c r="B110" s="16" t="s">
        <v>161</v>
      </c>
      <c r="C110" s="17" t="s">
        <v>209</v>
      </c>
      <c r="D110" s="18" t="s">
        <v>222</v>
      </c>
      <c r="E110" s="26">
        <v>16</v>
      </c>
      <c r="F110" s="19">
        <v>0</v>
      </c>
      <c r="G110" s="19">
        <v>0</v>
      </c>
      <c r="H110" s="19">
        <f t="shared" si="39"/>
        <v>0</v>
      </c>
      <c r="I110" s="19">
        <f t="shared" si="40"/>
        <v>0</v>
      </c>
      <c r="J110" s="19">
        <f t="shared" si="41"/>
        <v>0</v>
      </c>
    </row>
    <row r="111" spans="2:13" ht="29" x14ac:dyDescent="0.35">
      <c r="B111" s="16" t="s">
        <v>162</v>
      </c>
      <c r="C111" s="17" t="s">
        <v>210</v>
      </c>
      <c r="D111" s="18" t="s">
        <v>222</v>
      </c>
      <c r="E111" s="26">
        <v>14</v>
      </c>
      <c r="F111" s="19">
        <v>0</v>
      </c>
      <c r="G111" s="19">
        <v>0</v>
      </c>
      <c r="H111" s="19">
        <f t="shared" si="39"/>
        <v>0</v>
      </c>
      <c r="I111" s="19">
        <f t="shared" si="40"/>
        <v>0</v>
      </c>
      <c r="J111" s="19">
        <f t="shared" si="41"/>
        <v>0</v>
      </c>
    </row>
    <row r="112" spans="2:13" ht="29" x14ac:dyDescent="0.35">
      <c r="B112" s="16" t="s">
        <v>163</v>
      </c>
      <c r="C112" s="17" t="s">
        <v>211</v>
      </c>
      <c r="D112" s="18" t="s">
        <v>222</v>
      </c>
      <c r="E112" s="26">
        <v>23</v>
      </c>
      <c r="F112" s="19">
        <v>0</v>
      </c>
      <c r="G112" s="19">
        <v>0</v>
      </c>
      <c r="H112" s="19">
        <f t="shared" si="39"/>
        <v>0</v>
      </c>
      <c r="I112" s="19">
        <f t="shared" si="40"/>
        <v>0</v>
      </c>
      <c r="J112" s="19">
        <f t="shared" si="41"/>
        <v>0</v>
      </c>
    </row>
    <row r="113" spans="2:10" x14ac:dyDescent="0.35">
      <c r="B113" s="16" t="s">
        <v>164</v>
      </c>
      <c r="C113" s="17" t="s">
        <v>212</v>
      </c>
      <c r="D113" s="18" t="s">
        <v>222</v>
      </c>
      <c r="E113" s="26">
        <v>22</v>
      </c>
      <c r="F113" s="19">
        <v>0</v>
      </c>
      <c r="G113" s="19">
        <v>0</v>
      </c>
      <c r="H113" s="19">
        <f t="shared" si="39"/>
        <v>0</v>
      </c>
      <c r="I113" s="19">
        <f t="shared" si="40"/>
        <v>0</v>
      </c>
      <c r="J113" s="19">
        <f t="shared" si="41"/>
        <v>0</v>
      </c>
    </row>
    <row r="114" spans="2:10" x14ac:dyDescent="0.35">
      <c r="B114" s="16" t="s">
        <v>165</v>
      </c>
      <c r="C114" s="17" t="s">
        <v>213</v>
      </c>
      <c r="D114" s="18" t="s">
        <v>222</v>
      </c>
      <c r="E114" s="26">
        <v>4</v>
      </c>
      <c r="F114" s="19">
        <v>0</v>
      </c>
      <c r="G114" s="19">
        <v>0</v>
      </c>
      <c r="H114" s="19">
        <f t="shared" si="39"/>
        <v>0</v>
      </c>
      <c r="I114" s="19">
        <f t="shared" si="40"/>
        <v>0</v>
      </c>
      <c r="J114" s="19">
        <f t="shared" si="41"/>
        <v>0</v>
      </c>
    </row>
    <row r="115" spans="2:10" x14ac:dyDescent="0.35">
      <c r="B115" s="39" t="s">
        <v>82</v>
      </c>
      <c r="C115" s="40" t="s">
        <v>14</v>
      </c>
      <c r="D115" s="41"/>
      <c r="E115" s="42"/>
      <c r="F115" s="42"/>
      <c r="G115" s="42"/>
      <c r="H115" s="43">
        <f>SUM(H116:H134)</f>
        <v>0</v>
      </c>
      <c r="I115" s="43">
        <f>SUM(I116:I134)</f>
        <v>0</v>
      </c>
      <c r="J115" s="43">
        <f>SUM(J116:J134)</f>
        <v>0</v>
      </c>
    </row>
    <row r="116" spans="2:10" ht="43.5" x14ac:dyDescent="0.35">
      <c r="B116" s="16" t="s">
        <v>166</v>
      </c>
      <c r="C116" s="17" t="s">
        <v>233</v>
      </c>
      <c r="D116" s="18" t="s">
        <v>222</v>
      </c>
      <c r="E116" s="26">
        <v>56</v>
      </c>
      <c r="F116" s="19">
        <v>0</v>
      </c>
      <c r="G116" s="19">
        <v>0</v>
      </c>
      <c r="H116" s="19">
        <f t="shared" ref="H116" si="42">F116*E116</f>
        <v>0</v>
      </c>
      <c r="I116" s="19">
        <f t="shared" ref="I116" si="43">G116*E116</f>
        <v>0</v>
      </c>
      <c r="J116" s="19">
        <f t="shared" ref="J116" si="44">H116+I116</f>
        <v>0</v>
      </c>
    </row>
    <row r="117" spans="2:10" ht="29" x14ac:dyDescent="0.35">
      <c r="B117" s="16" t="s">
        <v>167</v>
      </c>
      <c r="C117" s="17" t="s">
        <v>234</v>
      </c>
      <c r="D117" s="18" t="s">
        <v>222</v>
      </c>
      <c r="E117" s="26">
        <v>3</v>
      </c>
      <c r="F117" s="19">
        <v>0</v>
      </c>
      <c r="G117" s="19">
        <v>0</v>
      </c>
      <c r="H117" s="19">
        <f t="shared" ref="H117:H134" si="45">F117*E117</f>
        <v>0</v>
      </c>
      <c r="I117" s="19">
        <f t="shared" ref="I117:I134" si="46">G117*E117</f>
        <v>0</v>
      </c>
      <c r="J117" s="19">
        <f t="shared" ref="J117:J134" si="47">H117+I117</f>
        <v>0</v>
      </c>
    </row>
    <row r="118" spans="2:10" ht="29" x14ac:dyDescent="0.35">
      <c r="B118" s="16" t="s">
        <v>168</v>
      </c>
      <c r="C118" s="17" t="s">
        <v>235</v>
      </c>
      <c r="D118" s="18" t="s">
        <v>222</v>
      </c>
      <c r="E118" s="26">
        <v>3</v>
      </c>
      <c r="F118" s="19">
        <v>0</v>
      </c>
      <c r="G118" s="19">
        <v>0</v>
      </c>
      <c r="H118" s="19">
        <f t="shared" si="45"/>
        <v>0</v>
      </c>
      <c r="I118" s="19">
        <f t="shared" si="46"/>
        <v>0</v>
      </c>
      <c r="J118" s="19">
        <f t="shared" si="47"/>
        <v>0</v>
      </c>
    </row>
    <row r="119" spans="2:10" ht="29" x14ac:dyDescent="0.35">
      <c r="B119" s="16" t="s">
        <v>169</v>
      </c>
      <c r="C119" s="17" t="s">
        <v>236</v>
      </c>
      <c r="D119" s="18" t="s">
        <v>222</v>
      </c>
      <c r="E119" s="26">
        <v>3</v>
      </c>
      <c r="F119" s="19">
        <v>0</v>
      </c>
      <c r="G119" s="19">
        <v>0</v>
      </c>
      <c r="H119" s="19">
        <f t="shared" si="45"/>
        <v>0</v>
      </c>
      <c r="I119" s="19">
        <f t="shared" si="46"/>
        <v>0</v>
      </c>
      <c r="J119" s="19">
        <f t="shared" si="47"/>
        <v>0</v>
      </c>
    </row>
    <row r="120" spans="2:10" ht="29" x14ac:dyDescent="0.35">
      <c r="B120" s="16" t="s">
        <v>170</v>
      </c>
      <c r="C120" s="17" t="s">
        <v>237</v>
      </c>
      <c r="D120" s="18" t="s">
        <v>222</v>
      </c>
      <c r="E120" s="26">
        <v>3</v>
      </c>
      <c r="F120" s="19">
        <v>0</v>
      </c>
      <c r="G120" s="19">
        <v>0</v>
      </c>
      <c r="H120" s="19">
        <f t="shared" si="45"/>
        <v>0</v>
      </c>
      <c r="I120" s="19">
        <f t="shared" si="46"/>
        <v>0</v>
      </c>
      <c r="J120" s="19">
        <f t="shared" si="47"/>
        <v>0</v>
      </c>
    </row>
    <row r="121" spans="2:10" ht="29" x14ac:dyDescent="0.35">
      <c r="B121" s="16" t="s">
        <v>171</v>
      </c>
      <c r="C121" s="17" t="s">
        <v>238</v>
      </c>
      <c r="D121" s="18" t="s">
        <v>222</v>
      </c>
      <c r="E121" s="26">
        <v>1</v>
      </c>
      <c r="F121" s="19">
        <v>0</v>
      </c>
      <c r="G121" s="19">
        <v>0</v>
      </c>
      <c r="H121" s="19">
        <f t="shared" si="45"/>
        <v>0</v>
      </c>
      <c r="I121" s="19">
        <f t="shared" si="46"/>
        <v>0</v>
      </c>
      <c r="J121" s="19">
        <f t="shared" si="47"/>
        <v>0</v>
      </c>
    </row>
    <row r="122" spans="2:10" ht="29" x14ac:dyDescent="0.35">
      <c r="B122" s="16" t="s">
        <v>172</v>
      </c>
      <c r="C122" s="17" t="s">
        <v>239</v>
      </c>
      <c r="D122" s="18" t="s">
        <v>222</v>
      </c>
      <c r="E122" s="26">
        <v>1</v>
      </c>
      <c r="F122" s="19">
        <v>0</v>
      </c>
      <c r="G122" s="19">
        <v>0</v>
      </c>
      <c r="H122" s="19">
        <f t="shared" si="45"/>
        <v>0</v>
      </c>
      <c r="I122" s="19">
        <f t="shared" si="46"/>
        <v>0</v>
      </c>
      <c r="J122" s="19">
        <f t="shared" si="47"/>
        <v>0</v>
      </c>
    </row>
    <row r="123" spans="2:10" ht="29" x14ac:dyDescent="0.35">
      <c r="B123" s="16" t="s">
        <v>173</v>
      </c>
      <c r="C123" s="17" t="s">
        <v>240</v>
      </c>
      <c r="D123" s="18" t="s">
        <v>222</v>
      </c>
      <c r="E123" s="26">
        <v>1</v>
      </c>
      <c r="F123" s="19">
        <v>0</v>
      </c>
      <c r="G123" s="19">
        <v>0</v>
      </c>
      <c r="H123" s="19">
        <f t="shared" si="45"/>
        <v>0</v>
      </c>
      <c r="I123" s="19">
        <f t="shared" si="46"/>
        <v>0</v>
      </c>
      <c r="J123" s="19">
        <f t="shared" si="47"/>
        <v>0</v>
      </c>
    </row>
    <row r="124" spans="2:10" ht="29" x14ac:dyDescent="0.35">
      <c r="B124" s="16" t="s">
        <v>174</v>
      </c>
      <c r="C124" s="17" t="s">
        <v>241</v>
      </c>
      <c r="D124" s="18" t="s">
        <v>222</v>
      </c>
      <c r="E124" s="26">
        <v>1</v>
      </c>
      <c r="F124" s="19">
        <v>0</v>
      </c>
      <c r="G124" s="19">
        <v>0</v>
      </c>
      <c r="H124" s="19">
        <f t="shared" si="45"/>
        <v>0</v>
      </c>
      <c r="I124" s="19">
        <f t="shared" si="46"/>
        <v>0</v>
      </c>
      <c r="J124" s="19">
        <f t="shared" si="47"/>
        <v>0</v>
      </c>
    </row>
    <row r="125" spans="2:10" ht="29" x14ac:dyDescent="0.35">
      <c r="B125" s="16" t="s">
        <v>175</v>
      </c>
      <c r="C125" s="17" t="s">
        <v>242</v>
      </c>
      <c r="D125" s="18" t="s">
        <v>222</v>
      </c>
      <c r="E125" s="26">
        <v>1</v>
      </c>
      <c r="F125" s="19">
        <v>0</v>
      </c>
      <c r="G125" s="19">
        <v>0</v>
      </c>
      <c r="H125" s="19">
        <f t="shared" si="45"/>
        <v>0</v>
      </c>
      <c r="I125" s="19">
        <f t="shared" si="46"/>
        <v>0</v>
      </c>
      <c r="J125" s="19">
        <f t="shared" si="47"/>
        <v>0</v>
      </c>
    </row>
    <row r="126" spans="2:10" ht="29" x14ac:dyDescent="0.35">
      <c r="B126" s="16" t="s">
        <v>176</v>
      </c>
      <c r="C126" s="17" t="s">
        <v>243</v>
      </c>
      <c r="D126" s="18" t="s">
        <v>222</v>
      </c>
      <c r="E126" s="26">
        <v>1</v>
      </c>
      <c r="F126" s="19">
        <v>0</v>
      </c>
      <c r="G126" s="19">
        <v>0</v>
      </c>
      <c r="H126" s="19">
        <f t="shared" si="45"/>
        <v>0</v>
      </c>
      <c r="I126" s="19">
        <f t="shared" si="46"/>
        <v>0</v>
      </c>
      <c r="J126" s="19">
        <f t="shared" si="47"/>
        <v>0</v>
      </c>
    </row>
    <row r="127" spans="2:10" ht="29" x14ac:dyDescent="0.35">
      <c r="B127" s="16" t="s">
        <v>177</v>
      </c>
      <c r="C127" s="17" t="s">
        <v>244</v>
      </c>
      <c r="D127" s="18" t="s">
        <v>222</v>
      </c>
      <c r="E127" s="26">
        <v>2</v>
      </c>
      <c r="F127" s="19">
        <v>0</v>
      </c>
      <c r="G127" s="19">
        <v>0</v>
      </c>
      <c r="H127" s="19">
        <f t="shared" si="45"/>
        <v>0</v>
      </c>
      <c r="I127" s="19">
        <f t="shared" si="46"/>
        <v>0</v>
      </c>
      <c r="J127" s="19">
        <f t="shared" si="47"/>
        <v>0</v>
      </c>
    </row>
    <row r="128" spans="2:10" ht="29" x14ac:dyDescent="0.35">
      <c r="B128" s="16" t="s">
        <v>178</v>
      </c>
      <c r="C128" s="17" t="s">
        <v>245</v>
      </c>
      <c r="D128" s="18" t="s">
        <v>222</v>
      </c>
      <c r="E128" s="26">
        <v>2</v>
      </c>
      <c r="F128" s="19">
        <v>0</v>
      </c>
      <c r="G128" s="19">
        <v>0</v>
      </c>
      <c r="H128" s="19">
        <f t="shared" si="45"/>
        <v>0</v>
      </c>
      <c r="I128" s="19">
        <f t="shared" si="46"/>
        <v>0</v>
      </c>
      <c r="J128" s="19">
        <f t="shared" si="47"/>
        <v>0</v>
      </c>
    </row>
    <row r="129" spans="2:10" ht="29" x14ac:dyDescent="0.35">
      <c r="B129" s="16" t="s">
        <v>179</v>
      </c>
      <c r="C129" s="17" t="s">
        <v>214</v>
      </c>
      <c r="D129" s="18" t="s">
        <v>222</v>
      </c>
      <c r="E129" s="26">
        <v>5</v>
      </c>
      <c r="F129" s="19">
        <v>0</v>
      </c>
      <c r="G129" s="19">
        <v>0</v>
      </c>
      <c r="H129" s="19">
        <f t="shared" si="45"/>
        <v>0</v>
      </c>
      <c r="I129" s="19">
        <f t="shared" si="46"/>
        <v>0</v>
      </c>
      <c r="J129" s="19">
        <f t="shared" si="47"/>
        <v>0</v>
      </c>
    </row>
    <row r="130" spans="2:10" x14ac:dyDescent="0.35">
      <c r="B130" s="16" t="s">
        <v>180</v>
      </c>
      <c r="C130" s="17" t="s">
        <v>215</v>
      </c>
      <c r="D130" s="18" t="s">
        <v>222</v>
      </c>
      <c r="E130" s="26">
        <v>2</v>
      </c>
      <c r="F130" s="19">
        <v>0</v>
      </c>
      <c r="G130" s="19">
        <v>0</v>
      </c>
      <c r="H130" s="19">
        <f t="shared" si="45"/>
        <v>0</v>
      </c>
      <c r="I130" s="19">
        <f t="shared" si="46"/>
        <v>0</v>
      </c>
      <c r="J130" s="19">
        <f t="shared" si="47"/>
        <v>0</v>
      </c>
    </row>
    <row r="131" spans="2:10" ht="29" x14ac:dyDescent="0.35">
      <c r="B131" s="16" t="s">
        <v>181</v>
      </c>
      <c r="C131" s="17" t="s">
        <v>75</v>
      </c>
      <c r="D131" s="18" t="s">
        <v>222</v>
      </c>
      <c r="E131" s="26">
        <v>62</v>
      </c>
      <c r="F131" s="19">
        <v>0</v>
      </c>
      <c r="G131" s="19">
        <v>0</v>
      </c>
      <c r="H131" s="19">
        <f t="shared" si="45"/>
        <v>0</v>
      </c>
      <c r="I131" s="19">
        <f t="shared" si="46"/>
        <v>0</v>
      </c>
      <c r="J131" s="19">
        <f t="shared" si="47"/>
        <v>0</v>
      </c>
    </row>
    <row r="132" spans="2:10" x14ac:dyDescent="0.35">
      <c r="B132" s="16" t="s">
        <v>231</v>
      </c>
      <c r="C132" s="17" t="s">
        <v>76</v>
      </c>
      <c r="D132" s="18" t="s">
        <v>222</v>
      </c>
      <c r="E132" s="26">
        <v>5</v>
      </c>
      <c r="F132" s="19">
        <v>0</v>
      </c>
      <c r="G132" s="19">
        <v>0</v>
      </c>
      <c r="H132" s="19">
        <f t="shared" si="45"/>
        <v>0</v>
      </c>
      <c r="I132" s="19">
        <f t="shared" si="46"/>
        <v>0</v>
      </c>
      <c r="J132" s="19">
        <f t="shared" si="47"/>
        <v>0</v>
      </c>
    </row>
    <row r="133" spans="2:10" ht="29" x14ac:dyDescent="0.35">
      <c r="B133" s="16" t="s">
        <v>232</v>
      </c>
      <c r="C133" s="17" t="s">
        <v>216</v>
      </c>
      <c r="D133" s="18" t="s">
        <v>222</v>
      </c>
      <c r="E133" s="26">
        <v>440</v>
      </c>
      <c r="F133" s="19">
        <v>0</v>
      </c>
      <c r="G133" s="19">
        <v>0</v>
      </c>
      <c r="H133" s="19">
        <f t="shared" si="45"/>
        <v>0</v>
      </c>
      <c r="I133" s="19">
        <f t="shared" si="46"/>
        <v>0</v>
      </c>
      <c r="J133" s="19">
        <f t="shared" si="47"/>
        <v>0</v>
      </c>
    </row>
    <row r="134" spans="2:10" ht="29" x14ac:dyDescent="0.35">
      <c r="B134" s="16" t="s">
        <v>282</v>
      </c>
      <c r="C134" s="17" t="s">
        <v>283</v>
      </c>
      <c r="D134" s="18" t="s">
        <v>219</v>
      </c>
      <c r="E134" s="26">
        <v>30</v>
      </c>
      <c r="F134" s="19">
        <v>0</v>
      </c>
      <c r="G134" s="19">
        <v>0</v>
      </c>
      <c r="H134" s="19">
        <f t="shared" si="45"/>
        <v>0</v>
      </c>
      <c r="I134" s="19">
        <f t="shared" si="46"/>
        <v>0</v>
      </c>
      <c r="J134" s="19">
        <f t="shared" si="47"/>
        <v>0</v>
      </c>
    </row>
    <row r="135" spans="2:10" x14ac:dyDescent="0.35">
      <c r="B135" s="39" t="s">
        <v>83</v>
      </c>
      <c r="C135" s="40" t="s">
        <v>190</v>
      </c>
      <c r="D135" s="41"/>
      <c r="E135" s="42"/>
      <c r="F135" s="42"/>
      <c r="G135" s="42"/>
      <c r="H135" s="43">
        <f>SUM(H136:H138)</f>
        <v>0</v>
      </c>
      <c r="I135" s="43">
        <f>SUM(I136:I138)</f>
        <v>0</v>
      </c>
      <c r="J135" s="43">
        <f>SUM(J136:J138)</f>
        <v>0</v>
      </c>
    </row>
    <row r="136" spans="2:10" ht="29" x14ac:dyDescent="0.35">
      <c r="B136" s="16" t="s">
        <v>182</v>
      </c>
      <c r="C136" s="17" t="s">
        <v>217</v>
      </c>
      <c r="D136" s="18" t="s">
        <v>222</v>
      </c>
      <c r="E136" s="26">
        <v>6</v>
      </c>
      <c r="F136" s="19">
        <v>0</v>
      </c>
      <c r="G136" s="19">
        <v>0</v>
      </c>
      <c r="H136" s="19">
        <f t="shared" ref="H136" si="48">F136*E136</f>
        <v>0</v>
      </c>
      <c r="I136" s="19">
        <f t="shared" ref="I136" si="49">G136*E136</f>
        <v>0</v>
      </c>
      <c r="J136" s="19">
        <f t="shared" ref="J136" si="50">H136+I136</f>
        <v>0</v>
      </c>
    </row>
    <row r="137" spans="2:10" ht="29" x14ac:dyDescent="0.35">
      <c r="B137" s="16" t="s">
        <v>183</v>
      </c>
      <c r="C137" s="24" t="s">
        <v>269</v>
      </c>
      <c r="D137" s="25" t="s">
        <v>222</v>
      </c>
      <c r="E137" s="27">
        <v>2</v>
      </c>
      <c r="F137" s="19">
        <v>0</v>
      </c>
      <c r="G137" s="19">
        <v>0</v>
      </c>
      <c r="H137" s="19">
        <f t="shared" ref="H137:H138" si="51">F137*E137</f>
        <v>0</v>
      </c>
      <c r="I137" s="19">
        <f t="shared" ref="I137:I138" si="52">G137*E137</f>
        <v>0</v>
      </c>
      <c r="J137" s="19">
        <f t="shared" ref="J137:J138" si="53">H137+I137</f>
        <v>0</v>
      </c>
    </row>
    <row r="138" spans="2:10" ht="29" x14ac:dyDescent="0.35">
      <c r="B138" s="16" t="s">
        <v>230</v>
      </c>
      <c r="C138" s="24" t="s">
        <v>270</v>
      </c>
      <c r="D138" s="25" t="s">
        <v>222</v>
      </c>
      <c r="E138" s="27">
        <v>1</v>
      </c>
      <c r="F138" s="19">
        <v>0</v>
      </c>
      <c r="G138" s="19">
        <v>0</v>
      </c>
      <c r="H138" s="19">
        <f t="shared" si="51"/>
        <v>0</v>
      </c>
      <c r="I138" s="19">
        <f t="shared" si="52"/>
        <v>0</v>
      </c>
      <c r="J138" s="19">
        <f t="shared" si="53"/>
        <v>0</v>
      </c>
    </row>
    <row r="139" spans="2:10" x14ac:dyDescent="0.35">
      <c r="B139" s="20"/>
      <c r="C139" s="21"/>
      <c r="D139" s="20"/>
      <c r="E139" s="22"/>
      <c r="F139" s="23"/>
      <c r="G139" s="23"/>
      <c r="H139" s="23"/>
      <c r="I139" s="23"/>
      <c r="J139" s="23"/>
    </row>
    <row r="140" spans="2:10" x14ac:dyDescent="0.35">
      <c r="B140" s="32"/>
      <c r="C140" s="48" t="s">
        <v>29</v>
      </c>
      <c r="D140" s="49"/>
      <c r="E140" s="49"/>
      <c r="F140" s="49"/>
      <c r="G140" s="49"/>
      <c r="H140" s="49"/>
      <c r="I140" s="50"/>
      <c r="J140" s="45"/>
    </row>
    <row r="141" spans="2:10" x14ac:dyDescent="0.35">
      <c r="B141" s="32"/>
      <c r="C141" s="48" t="s">
        <v>416</v>
      </c>
      <c r="D141" s="49"/>
      <c r="E141" s="49"/>
      <c r="F141" s="49"/>
      <c r="G141" s="49"/>
      <c r="H141" s="49"/>
      <c r="I141" s="50"/>
      <c r="J141" s="38"/>
    </row>
    <row r="142" spans="2:10" x14ac:dyDescent="0.35">
      <c r="B142" s="32"/>
      <c r="C142" s="48" t="s">
        <v>417</v>
      </c>
      <c r="D142" s="49"/>
      <c r="E142" s="49"/>
      <c r="F142" s="49"/>
      <c r="G142" s="49"/>
      <c r="H142" s="49"/>
      <c r="I142" s="50"/>
      <c r="J142" s="38"/>
    </row>
    <row r="143" spans="2:10" ht="30" customHeight="1" x14ac:dyDescent="0.35">
      <c r="B143" s="32"/>
      <c r="C143" s="53" t="s">
        <v>30</v>
      </c>
      <c r="D143" s="54"/>
      <c r="E143" s="54"/>
      <c r="F143" s="54"/>
      <c r="G143" s="54"/>
      <c r="H143" s="54"/>
      <c r="I143" s="55"/>
      <c r="J143" s="46"/>
    </row>
    <row r="145" spans="11:11" x14ac:dyDescent="0.35">
      <c r="K145" s="11"/>
    </row>
  </sheetData>
  <sheetProtection algorithmName="SHA-512" hashValue="P0Su7VD/XfGPlFDAg5yw1Jjfc7+2giqZNoe21L1Rha+L2XUd6NNDKgSbzRKlfApS/9DDhe0B/ixZblslu/6UrQ==" saltValue="paUsqg2AeMvl9fMKo9CYOA==" spinCount="100000" sheet="1" objects="1" scenarios="1"/>
  <mergeCells count="7">
    <mergeCell ref="B1:J1"/>
    <mergeCell ref="C142:I142"/>
    <mergeCell ref="C143:I143"/>
    <mergeCell ref="B3:J3"/>
    <mergeCell ref="C140:I140"/>
    <mergeCell ref="C141:I141"/>
    <mergeCell ref="B2:J2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97" fitToHeight="0" orientation="landscape" r:id="rId1"/>
  <headerFooter>
    <oddFooter>&amp;RPágina &amp;P de &amp;N</oddFooter>
  </headerFooter>
  <ignoredErrors>
    <ignoredError sqref="J6" numberStoredAsText="1"/>
    <ignoredError sqref="H25 I25:J25 H36:J36 H54:J54 H72:J72 H82:J82 H92:J92 H107:J107 H115:J115 H135:J13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6C43D-42FE-4260-A15C-D3119791D57C}">
  <sheetPr>
    <outlinePr summaryBelow="0" summaryRight="0"/>
    <pageSetUpPr fitToPage="1"/>
  </sheetPr>
  <dimension ref="A1:M61"/>
  <sheetViews>
    <sheetView zoomScale="85" zoomScaleNormal="85" zoomScaleSheetLayoutView="100" workbookViewId="0">
      <pane ySplit="8" topLeftCell="A9" activePane="bottomLeft" state="frozen"/>
      <selection pane="bottomLeft" activeCell="L4" sqref="L3:L4"/>
    </sheetView>
  </sheetViews>
  <sheetFormatPr defaultColWidth="9.1796875" defaultRowHeight="14.5" x14ac:dyDescent="0.35"/>
  <cols>
    <col min="1" max="1" width="3.7265625" style="10" customWidth="1"/>
    <col min="2" max="2" width="11.453125" style="11" bestFit="1" customWidth="1"/>
    <col min="3" max="3" width="74.1796875" style="13" customWidth="1"/>
    <col min="4" max="4" width="6.26953125" style="11" bestFit="1" customWidth="1"/>
    <col min="5" max="5" width="9.54296875" style="12" bestFit="1" customWidth="1"/>
    <col min="6" max="6" width="14.26953125" style="9" bestFit="1" customWidth="1"/>
    <col min="7" max="9" width="14.26953125" style="9" customWidth="1"/>
    <col min="10" max="10" width="16.453125" style="9" customWidth="1"/>
    <col min="11" max="11" width="9.1796875" style="10"/>
    <col min="12" max="12" width="12.1796875" style="9" bestFit="1" customWidth="1"/>
    <col min="13" max="13" width="10.54296875" style="10" bestFit="1" customWidth="1"/>
    <col min="14" max="16384" width="9.1796875" style="10"/>
  </cols>
  <sheetData>
    <row r="1" spans="2:12" ht="24" customHeight="1" x14ac:dyDescent="0.35">
      <c r="B1" s="47" t="s">
        <v>393</v>
      </c>
      <c r="C1" s="47"/>
      <c r="D1" s="47"/>
      <c r="E1" s="47"/>
      <c r="F1" s="47"/>
      <c r="G1" s="47"/>
      <c r="H1" s="47"/>
      <c r="I1" s="47"/>
      <c r="J1" s="47"/>
      <c r="K1" s="28"/>
      <c r="L1" s="28"/>
    </row>
    <row r="2" spans="2:12" ht="24" customHeight="1" x14ac:dyDescent="0.35">
      <c r="B2" s="52" t="s">
        <v>425</v>
      </c>
      <c r="C2" s="52"/>
      <c r="D2" s="52"/>
      <c r="E2" s="52"/>
      <c r="F2" s="52"/>
      <c r="G2" s="52"/>
      <c r="H2" s="52"/>
      <c r="I2" s="52"/>
      <c r="J2" s="52"/>
      <c r="K2" s="29"/>
      <c r="L2" s="29"/>
    </row>
    <row r="3" spans="2:12" ht="15" thickBot="1" x14ac:dyDescent="0.4">
      <c r="B3" s="51"/>
      <c r="C3" s="51"/>
      <c r="D3" s="51"/>
      <c r="E3" s="51"/>
      <c r="F3" s="51"/>
      <c r="G3" s="51"/>
      <c r="H3" s="51"/>
      <c r="I3" s="51"/>
      <c r="J3" s="51"/>
    </row>
    <row r="4" spans="2:12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2" x14ac:dyDescent="0.35">
      <c r="B5" s="1" t="s">
        <v>394</v>
      </c>
      <c r="C5" s="2" t="s">
        <v>395</v>
      </c>
      <c r="D5" s="2"/>
      <c r="E5" s="2"/>
      <c r="F5" s="2"/>
      <c r="G5" s="2"/>
      <c r="H5" s="2"/>
      <c r="I5" s="3" t="s">
        <v>9</v>
      </c>
      <c r="J5" s="4">
        <v>44835</v>
      </c>
    </row>
    <row r="6" spans="2:12" x14ac:dyDescent="0.35">
      <c r="B6" s="5" t="s">
        <v>5</v>
      </c>
      <c r="C6" s="6" t="s">
        <v>6</v>
      </c>
      <c r="D6" s="6"/>
      <c r="E6" s="6"/>
      <c r="F6" s="6"/>
      <c r="G6" s="6"/>
      <c r="H6" s="6"/>
      <c r="I6" s="7" t="s">
        <v>10</v>
      </c>
      <c r="J6" s="8" t="s">
        <v>8</v>
      </c>
    </row>
    <row r="7" spans="2:12" x14ac:dyDescent="0.35">
      <c r="B7" s="10"/>
      <c r="C7" s="10"/>
      <c r="D7" s="10"/>
      <c r="E7" s="10"/>
      <c r="F7" s="10"/>
      <c r="G7" s="10"/>
      <c r="H7" s="10"/>
      <c r="I7" s="10"/>
      <c r="J7" s="10"/>
    </row>
    <row r="8" spans="2:12" x14ac:dyDescent="0.35">
      <c r="B8" s="31" t="s">
        <v>4</v>
      </c>
      <c r="C8" s="32" t="s">
        <v>3</v>
      </c>
      <c r="D8" s="32" t="s">
        <v>2</v>
      </c>
      <c r="E8" s="32" t="s">
        <v>1</v>
      </c>
      <c r="F8" s="32" t="s">
        <v>418</v>
      </c>
      <c r="G8" s="32" t="s">
        <v>419</v>
      </c>
      <c r="H8" s="32" t="s">
        <v>420</v>
      </c>
      <c r="I8" s="32" t="s">
        <v>421</v>
      </c>
      <c r="J8" s="32" t="s">
        <v>0</v>
      </c>
      <c r="K8" s="11"/>
    </row>
    <row r="9" spans="2:12" ht="25.5" customHeight="1" x14ac:dyDescent="0.35">
      <c r="B9" s="33">
        <v>4</v>
      </c>
      <c r="C9" s="34" t="s">
        <v>301</v>
      </c>
      <c r="D9" s="35"/>
      <c r="E9" s="36"/>
      <c r="F9" s="36"/>
      <c r="G9" s="36"/>
      <c r="H9" s="37">
        <f>SUM(H10+H25+H36+H48+H50)</f>
        <v>0</v>
      </c>
      <c r="I9" s="37">
        <f>SUM(I10+I25+I36+I48+I50)</f>
        <v>0</v>
      </c>
      <c r="J9" s="37">
        <f>J10+J25+J36+J48+J50</f>
        <v>0</v>
      </c>
    </row>
    <row r="10" spans="2:12" x14ac:dyDescent="0.35">
      <c r="B10" s="39" t="s">
        <v>302</v>
      </c>
      <c r="C10" s="40" t="s">
        <v>303</v>
      </c>
      <c r="D10" s="41"/>
      <c r="E10" s="42"/>
      <c r="F10" s="42"/>
      <c r="G10" s="42"/>
      <c r="H10" s="43">
        <f>SUM(H11:H24)</f>
        <v>0</v>
      </c>
      <c r="I10" s="43">
        <f>SUM(I11:I24)</f>
        <v>0</v>
      </c>
      <c r="J10" s="44">
        <f>SUM(J11:J24)</f>
        <v>0</v>
      </c>
    </row>
    <row r="11" spans="2:12" x14ac:dyDescent="0.35">
      <c r="B11" s="16" t="s">
        <v>304</v>
      </c>
      <c r="C11" s="17" t="s">
        <v>44</v>
      </c>
      <c r="D11" s="18" t="s">
        <v>221</v>
      </c>
      <c r="E11" s="26">
        <v>2</v>
      </c>
      <c r="F11" s="19">
        <v>0</v>
      </c>
      <c r="G11" s="19">
        <v>0</v>
      </c>
      <c r="H11" s="19">
        <f>F11*E11</f>
        <v>0</v>
      </c>
      <c r="I11" s="19">
        <f>G11*E11</f>
        <v>0</v>
      </c>
      <c r="J11" s="19">
        <f>H11+I11</f>
        <v>0</v>
      </c>
    </row>
    <row r="12" spans="2:12" x14ac:dyDescent="0.35">
      <c r="B12" s="16" t="s">
        <v>305</v>
      </c>
      <c r="C12" s="17" t="s">
        <v>306</v>
      </c>
      <c r="D12" s="18" t="s">
        <v>219</v>
      </c>
      <c r="E12" s="26">
        <v>123</v>
      </c>
      <c r="F12" s="19">
        <v>0</v>
      </c>
      <c r="G12" s="19">
        <v>0</v>
      </c>
      <c r="H12" s="19">
        <f t="shared" ref="H12:H24" si="0">F12*E12</f>
        <v>0</v>
      </c>
      <c r="I12" s="19">
        <f t="shared" ref="I12:I24" si="1">G12*E12</f>
        <v>0</v>
      </c>
      <c r="J12" s="19">
        <f t="shared" ref="J12:J24" si="2">H12+I12</f>
        <v>0</v>
      </c>
    </row>
    <row r="13" spans="2:12" x14ac:dyDescent="0.35">
      <c r="B13" s="16" t="s">
        <v>307</v>
      </c>
      <c r="C13" s="17" t="s">
        <v>308</v>
      </c>
      <c r="D13" s="18" t="s">
        <v>219</v>
      </c>
      <c r="E13" s="26">
        <v>114</v>
      </c>
      <c r="F13" s="19">
        <v>0</v>
      </c>
      <c r="G13" s="19">
        <v>0</v>
      </c>
      <c r="H13" s="19">
        <f t="shared" si="0"/>
        <v>0</v>
      </c>
      <c r="I13" s="19">
        <f t="shared" si="1"/>
        <v>0</v>
      </c>
      <c r="J13" s="19">
        <f t="shared" si="2"/>
        <v>0</v>
      </c>
    </row>
    <row r="14" spans="2:12" x14ac:dyDescent="0.35">
      <c r="B14" s="16" t="s">
        <v>309</v>
      </c>
      <c r="C14" s="17" t="s">
        <v>310</v>
      </c>
      <c r="D14" s="18" t="s">
        <v>222</v>
      </c>
      <c r="E14" s="26">
        <v>1</v>
      </c>
      <c r="F14" s="19">
        <v>0</v>
      </c>
      <c r="G14" s="19">
        <v>0</v>
      </c>
      <c r="H14" s="19">
        <f t="shared" si="0"/>
        <v>0</v>
      </c>
      <c r="I14" s="19">
        <f t="shared" si="1"/>
        <v>0</v>
      </c>
      <c r="J14" s="19">
        <f t="shared" si="2"/>
        <v>0</v>
      </c>
    </row>
    <row r="15" spans="2:12" x14ac:dyDescent="0.35">
      <c r="B15" s="16" t="s">
        <v>311</v>
      </c>
      <c r="C15" s="17" t="s">
        <v>50</v>
      </c>
      <c r="D15" s="18" t="s">
        <v>221</v>
      </c>
      <c r="E15" s="26">
        <v>18</v>
      </c>
      <c r="F15" s="19">
        <v>0</v>
      </c>
      <c r="G15" s="19">
        <v>0</v>
      </c>
      <c r="H15" s="19">
        <f t="shared" si="0"/>
        <v>0</v>
      </c>
      <c r="I15" s="19">
        <f t="shared" si="1"/>
        <v>0</v>
      </c>
      <c r="J15" s="19">
        <f t="shared" si="2"/>
        <v>0</v>
      </c>
    </row>
    <row r="16" spans="2:12" x14ac:dyDescent="0.35">
      <c r="B16" s="16" t="s">
        <v>312</v>
      </c>
      <c r="C16" s="17" t="s">
        <v>51</v>
      </c>
      <c r="D16" s="18" t="s">
        <v>221</v>
      </c>
      <c r="E16" s="26">
        <v>16</v>
      </c>
      <c r="F16" s="19">
        <v>0</v>
      </c>
      <c r="G16" s="19">
        <v>0</v>
      </c>
      <c r="H16" s="19">
        <f t="shared" si="0"/>
        <v>0</v>
      </c>
      <c r="I16" s="19">
        <f t="shared" si="1"/>
        <v>0</v>
      </c>
      <c r="J16" s="19">
        <f t="shared" si="2"/>
        <v>0</v>
      </c>
    </row>
    <row r="17" spans="2:10" x14ac:dyDescent="0.35">
      <c r="B17" s="16" t="s">
        <v>313</v>
      </c>
      <c r="C17" s="17" t="s">
        <v>52</v>
      </c>
      <c r="D17" s="18" t="s">
        <v>221</v>
      </c>
      <c r="E17" s="26">
        <v>1</v>
      </c>
      <c r="F17" s="19">
        <v>0</v>
      </c>
      <c r="G17" s="19">
        <v>0</v>
      </c>
      <c r="H17" s="19">
        <f t="shared" si="0"/>
        <v>0</v>
      </c>
      <c r="I17" s="19">
        <f t="shared" si="1"/>
        <v>0</v>
      </c>
      <c r="J17" s="19">
        <f t="shared" si="2"/>
        <v>0</v>
      </c>
    </row>
    <row r="18" spans="2:10" x14ac:dyDescent="0.35">
      <c r="B18" s="16" t="s">
        <v>314</v>
      </c>
      <c r="C18" s="17" t="s">
        <v>53</v>
      </c>
      <c r="D18" s="18" t="s">
        <v>221</v>
      </c>
      <c r="E18" s="26">
        <v>1</v>
      </c>
      <c r="F18" s="19">
        <v>0</v>
      </c>
      <c r="G18" s="19">
        <v>0</v>
      </c>
      <c r="H18" s="19">
        <f t="shared" si="0"/>
        <v>0</v>
      </c>
      <c r="I18" s="19">
        <f t="shared" si="1"/>
        <v>0</v>
      </c>
      <c r="J18" s="19">
        <f t="shared" si="2"/>
        <v>0</v>
      </c>
    </row>
    <row r="19" spans="2:10" x14ac:dyDescent="0.35">
      <c r="B19" s="16" t="s">
        <v>315</v>
      </c>
      <c r="C19" s="17" t="s">
        <v>55</v>
      </c>
      <c r="D19" s="18" t="s">
        <v>221</v>
      </c>
      <c r="E19" s="26">
        <v>2</v>
      </c>
      <c r="F19" s="19">
        <v>0</v>
      </c>
      <c r="G19" s="19">
        <v>0</v>
      </c>
      <c r="H19" s="19">
        <f t="shared" si="0"/>
        <v>0</v>
      </c>
      <c r="I19" s="19">
        <f t="shared" si="1"/>
        <v>0</v>
      </c>
      <c r="J19" s="19">
        <f t="shared" si="2"/>
        <v>0</v>
      </c>
    </row>
    <row r="20" spans="2:10" ht="43.5" x14ac:dyDescent="0.35">
      <c r="B20" s="16" t="s">
        <v>316</v>
      </c>
      <c r="C20" s="17" t="s">
        <v>317</v>
      </c>
      <c r="D20" s="18" t="s">
        <v>219</v>
      </c>
      <c r="E20" s="26">
        <v>68</v>
      </c>
      <c r="F20" s="19">
        <v>0</v>
      </c>
      <c r="G20" s="19">
        <v>0</v>
      </c>
      <c r="H20" s="19">
        <f t="shared" si="0"/>
        <v>0</v>
      </c>
      <c r="I20" s="19">
        <f t="shared" si="1"/>
        <v>0</v>
      </c>
      <c r="J20" s="19">
        <f t="shared" si="2"/>
        <v>0</v>
      </c>
    </row>
    <row r="21" spans="2:10" ht="43.5" x14ac:dyDescent="0.35">
      <c r="B21" s="16" t="s">
        <v>318</v>
      </c>
      <c r="C21" s="17" t="s">
        <v>319</v>
      </c>
      <c r="D21" s="18" t="s">
        <v>219</v>
      </c>
      <c r="E21" s="26">
        <v>122</v>
      </c>
      <c r="F21" s="19">
        <v>0</v>
      </c>
      <c r="G21" s="19">
        <v>0</v>
      </c>
      <c r="H21" s="19">
        <f t="shared" si="0"/>
        <v>0</v>
      </c>
      <c r="I21" s="19">
        <f t="shared" si="1"/>
        <v>0</v>
      </c>
      <c r="J21" s="19">
        <f t="shared" si="2"/>
        <v>0</v>
      </c>
    </row>
    <row r="22" spans="2:10" x14ac:dyDescent="0.35">
      <c r="B22" s="16" t="s">
        <v>320</v>
      </c>
      <c r="C22" s="17" t="s">
        <v>321</v>
      </c>
      <c r="D22" s="18" t="s">
        <v>220</v>
      </c>
      <c r="E22" s="26">
        <v>40</v>
      </c>
      <c r="F22" s="19">
        <v>0</v>
      </c>
      <c r="G22" s="19">
        <v>0</v>
      </c>
      <c r="H22" s="19">
        <f t="shared" si="0"/>
        <v>0</v>
      </c>
      <c r="I22" s="19">
        <f t="shared" si="1"/>
        <v>0</v>
      </c>
      <c r="J22" s="19">
        <f t="shared" si="2"/>
        <v>0</v>
      </c>
    </row>
    <row r="23" spans="2:10" x14ac:dyDescent="0.35">
      <c r="B23" s="16" t="s">
        <v>322</v>
      </c>
      <c r="C23" s="17" t="s">
        <v>323</v>
      </c>
      <c r="D23" s="18" t="s">
        <v>221</v>
      </c>
      <c r="E23" s="26">
        <v>4</v>
      </c>
      <c r="F23" s="19">
        <v>0</v>
      </c>
      <c r="G23" s="19">
        <v>0</v>
      </c>
      <c r="H23" s="19">
        <f t="shared" si="0"/>
        <v>0</v>
      </c>
      <c r="I23" s="19">
        <f t="shared" si="1"/>
        <v>0</v>
      </c>
      <c r="J23" s="19">
        <f t="shared" si="2"/>
        <v>0</v>
      </c>
    </row>
    <row r="24" spans="2:10" x14ac:dyDescent="0.35">
      <c r="B24" s="16" t="s">
        <v>324</v>
      </c>
      <c r="C24" s="17" t="s">
        <v>325</v>
      </c>
      <c r="D24" s="18" t="s">
        <v>220</v>
      </c>
      <c r="E24" s="26">
        <v>40</v>
      </c>
      <c r="F24" s="19">
        <v>0</v>
      </c>
      <c r="G24" s="19">
        <v>0</v>
      </c>
      <c r="H24" s="19">
        <f t="shared" si="0"/>
        <v>0</v>
      </c>
      <c r="I24" s="19">
        <f t="shared" si="1"/>
        <v>0</v>
      </c>
      <c r="J24" s="19">
        <f t="shared" si="2"/>
        <v>0</v>
      </c>
    </row>
    <row r="25" spans="2:10" x14ac:dyDescent="0.35">
      <c r="B25" s="39" t="s">
        <v>326</v>
      </c>
      <c r="C25" s="40" t="s">
        <v>327</v>
      </c>
      <c r="D25" s="41"/>
      <c r="E25" s="42"/>
      <c r="F25" s="42"/>
      <c r="G25" s="42"/>
      <c r="H25" s="43">
        <f>SUM(H26:H35)</f>
        <v>0</v>
      </c>
      <c r="I25" s="43">
        <f>SUM(I26:I35)</f>
        <v>0</v>
      </c>
      <c r="J25" s="44">
        <f>SUM(J26:J35)</f>
        <v>0</v>
      </c>
    </row>
    <row r="26" spans="2:10" x14ac:dyDescent="0.35">
      <c r="B26" s="16" t="s">
        <v>328</v>
      </c>
      <c r="C26" s="17" t="s">
        <v>329</v>
      </c>
      <c r="D26" s="18" t="s">
        <v>222</v>
      </c>
      <c r="E26" s="26">
        <v>12</v>
      </c>
      <c r="F26" s="19">
        <v>0</v>
      </c>
      <c r="G26" s="19">
        <v>0</v>
      </c>
      <c r="H26" s="19">
        <f t="shared" ref="H26" si="3">F26*E26</f>
        <v>0</v>
      </c>
      <c r="I26" s="19">
        <f t="shared" ref="I26" si="4">G26*E26</f>
        <v>0</v>
      </c>
      <c r="J26" s="19">
        <f t="shared" ref="J26" si="5">H26+I26</f>
        <v>0</v>
      </c>
    </row>
    <row r="27" spans="2:10" x14ac:dyDescent="0.35">
      <c r="B27" s="16" t="s">
        <v>330</v>
      </c>
      <c r="C27" s="17" t="s">
        <v>331</v>
      </c>
      <c r="D27" s="18" t="s">
        <v>222</v>
      </c>
      <c r="E27" s="26">
        <v>56</v>
      </c>
      <c r="F27" s="19">
        <v>0</v>
      </c>
      <c r="G27" s="19">
        <v>0</v>
      </c>
      <c r="H27" s="19">
        <f t="shared" ref="H27:H35" si="6">F27*E27</f>
        <v>0</v>
      </c>
      <c r="I27" s="19">
        <f t="shared" ref="I27:I35" si="7">G27*E27</f>
        <v>0</v>
      </c>
      <c r="J27" s="19">
        <f t="shared" ref="J27:J35" si="8">H27+I27</f>
        <v>0</v>
      </c>
    </row>
    <row r="28" spans="2:10" x14ac:dyDescent="0.35">
      <c r="B28" s="16" t="s">
        <v>332</v>
      </c>
      <c r="C28" s="17" t="s">
        <v>333</v>
      </c>
      <c r="D28" s="18" t="s">
        <v>222</v>
      </c>
      <c r="E28" s="26">
        <v>17</v>
      </c>
      <c r="F28" s="19">
        <v>0</v>
      </c>
      <c r="G28" s="19">
        <v>0</v>
      </c>
      <c r="H28" s="19">
        <f t="shared" si="6"/>
        <v>0</v>
      </c>
      <c r="I28" s="19">
        <f t="shared" si="7"/>
        <v>0</v>
      </c>
      <c r="J28" s="19">
        <f t="shared" si="8"/>
        <v>0</v>
      </c>
    </row>
    <row r="29" spans="2:10" x14ac:dyDescent="0.35">
      <c r="B29" s="16" t="s">
        <v>334</v>
      </c>
      <c r="C29" s="17" t="s">
        <v>335</v>
      </c>
      <c r="D29" s="18" t="s">
        <v>222</v>
      </c>
      <c r="E29" s="26">
        <v>20</v>
      </c>
      <c r="F29" s="19">
        <v>0</v>
      </c>
      <c r="G29" s="19">
        <v>0</v>
      </c>
      <c r="H29" s="19">
        <f t="shared" si="6"/>
        <v>0</v>
      </c>
      <c r="I29" s="19">
        <f t="shared" si="7"/>
        <v>0</v>
      </c>
      <c r="J29" s="19">
        <f t="shared" si="8"/>
        <v>0</v>
      </c>
    </row>
    <row r="30" spans="2:10" x14ac:dyDescent="0.35">
      <c r="B30" s="16" t="s">
        <v>336</v>
      </c>
      <c r="C30" s="17" t="s">
        <v>337</v>
      </c>
      <c r="D30" s="18" t="s">
        <v>222</v>
      </c>
      <c r="E30" s="26">
        <v>11</v>
      </c>
      <c r="F30" s="19">
        <v>0</v>
      </c>
      <c r="G30" s="19">
        <v>0</v>
      </c>
      <c r="H30" s="19">
        <f t="shared" si="6"/>
        <v>0</v>
      </c>
      <c r="I30" s="19">
        <f t="shared" si="7"/>
        <v>0</v>
      </c>
      <c r="J30" s="19">
        <f t="shared" si="8"/>
        <v>0</v>
      </c>
    </row>
    <row r="31" spans="2:10" x14ac:dyDescent="0.35">
      <c r="B31" s="16" t="s">
        <v>338</v>
      </c>
      <c r="C31" s="17" t="s">
        <v>339</v>
      </c>
      <c r="D31" s="18" t="s">
        <v>222</v>
      </c>
      <c r="E31" s="26">
        <v>2</v>
      </c>
      <c r="F31" s="19">
        <v>0</v>
      </c>
      <c r="G31" s="19">
        <v>0</v>
      </c>
      <c r="H31" s="19">
        <f t="shared" si="6"/>
        <v>0</v>
      </c>
      <c r="I31" s="19">
        <f t="shared" si="7"/>
        <v>0</v>
      </c>
      <c r="J31" s="19">
        <f t="shared" si="8"/>
        <v>0</v>
      </c>
    </row>
    <row r="32" spans="2:10" x14ac:dyDescent="0.35">
      <c r="B32" s="16" t="s">
        <v>340</v>
      </c>
      <c r="C32" s="17" t="s">
        <v>341</v>
      </c>
      <c r="D32" s="18" t="s">
        <v>222</v>
      </c>
      <c r="E32" s="26">
        <v>3</v>
      </c>
      <c r="F32" s="19">
        <v>0</v>
      </c>
      <c r="G32" s="19">
        <v>0</v>
      </c>
      <c r="H32" s="19">
        <f t="shared" si="6"/>
        <v>0</v>
      </c>
      <c r="I32" s="19">
        <f t="shared" si="7"/>
        <v>0</v>
      </c>
      <c r="J32" s="19">
        <f t="shared" si="8"/>
        <v>0</v>
      </c>
    </row>
    <row r="33" spans="2:10" ht="43.5" x14ac:dyDescent="0.35">
      <c r="B33" s="16" t="s">
        <v>342</v>
      </c>
      <c r="C33" s="17" t="s">
        <v>343</v>
      </c>
      <c r="D33" s="18" t="s">
        <v>222</v>
      </c>
      <c r="E33" s="26">
        <v>2</v>
      </c>
      <c r="F33" s="19">
        <v>0</v>
      </c>
      <c r="G33" s="19">
        <v>0</v>
      </c>
      <c r="H33" s="19">
        <f t="shared" si="6"/>
        <v>0</v>
      </c>
      <c r="I33" s="19">
        <f t="shared" si="7"/>
        <v>0</v>
      </c>
      <c r="J33" s="19">
        <f t="shared" si="8"/>
        <v>0</v>
      </c>
    </row>
    <row r="34" spans="2:10" ht="29" x14ac:dyDescent="0.35">
      <c r="B34" s="16" t="s">
        <v>344</v>
      </c>
      <c r="C34" s="17" t="s">
        <v>345</v>
      </c>
      <c r="D34" s="18" t="s">
        <v>222</v>
      </c>
      <c r="E34" s="26">
        <v>4</v>
      </c>
      <c r="F34" s="19">
        <v>0</v>
      </c>
      <c r="G34" s="19">
        <v>0</v>
      </c>
      <c r="H34" s="19">
        <f t="shared" si="6"/>
        <v>0</v>
      </c>
      <c r="I34" s="19">
        <f t="shared" si="7"/>
        <v>0</v>
      </c>
      <c r="J34" s="19">
        <f t="shared" si="8"/>
        <v>0</v>
      </c>
    </row>
    <row r="35" spans="2:10" x14ac:dyDescent="0.35">
      <c r="B35" s="16" t="s">
        <v>346</v>
      </c>
      <c r="C35" s="17" t="s">
        <v>347</v>
      </c>
      <c r="D35" s="18" t="s">
        <v>222</v>
      </c>
      <c r="E35" s="26">
        <v>1</v>
      </c>
      <c r="F35" s="19">
        <v>0</v>
      </c>
      <c r="G35" s="19">
        <v>0</v>
      </c>
      <c r="H35" s="19">
        <f t="shared" si="6"/>
        <v>0</v>
      </c>
      <c r="I35" s="19">
        <f t="shared" si="7"/>
        <v>0</v>
      </c>
      <c r="J35" s="19">
        <f t="shared" si="8"/>
        <v>0</v>
      </c>
    </row>
    <row r="36" spans="2:10" x14ac:dyDescent="0.35">
      <c r="B36" s="39" t="s">
        <v>348</v>
      </c>
      <c r="C36" s="40" t="s">
        <v>349</v>
      </c>
      <c r="D36" s="41"/>
      <c r="E36" s="42"/>
      <c r="F36" s="42"/>
      <c r="G36" s="42"/>
      <c r="H36" s="43">
        <f>SUM(H37:H46)</f>
        <v>0</v>
      </c>
      <c r="I36" s="43">
        <f>SUM(I37:I46)</f>
        <v>0</v>
      </c>
      <c r="J36" s="44">
        <f>SUM(J37:J46)</f>
        <v>0</v>
      </c>
    </row>
    <row r="37" spans="2:10" x14ac:dyDescent="0.35">
      <c r="B37" s="16" t="s">
        <v>350</v>
      </c>
      <c r="C37" s="17" t="s">
        <v>351</v>
      </c>
      <c r="D37" s="18" t="s">
        <v>219</v>
      </c>
      <c r="E37" s="26">
        <v>18</v>
      </c>
      <c r="F37" s="19">
        <v>0</v>
      </c>
      <c r="G37" s="19">
        <v>0</v>
      </c>
      <c r="H37" s="19">
        <f t="shared" ref="H37" si="9">F37*E37</f>
        <v>0</v>
      </c>
      <c r="I37" s="19">
        <f t="shared" ref="I37" si="10">G37*E37</f>
        <v>0</v>
      </c>
      <c r="J37" s="19">
        <f t="shared" ref="J37" si="11">H37+I37</f>
        <v>0</v>
      </c>
    </row>
    <row r="38" spans="2:10" x14ac:dyDescent="0.35">
      <c r="B38" s="16" t="s">
        <v>352</v>
      </c>
      <c r="C38" s="17" t="s">
        <v>353</v>
      </c>
      <c r="D38" s="18" t="s">
        <v>219</v>
      </c>
      <c r="E38" s="26">
        <v>67</v>
      </c>
      <c r="F38" s="19">
        <v>0</v>
      </c>
      <c r="G38" s="19">
        <v>0</v>
      </c>
      <c r="H38" s="19">
        <f t="shared" ref="H38:H47" si="12">F38*E38</f>
        <v>0</v>
      </c>
      <c r="I38" s="19">
        <f t="shared" ref="I38:I47" si="13">G38*E38</f>
        <v>0</v>
      </c>
      <c r="J38" s="19">
        <f t="shared" ref="J38:J47" si="14">H38+I38</f>
        <v>0</v>
      </c>
    </row>
    <row r="39" spans="2:10" x14ac:dyDescent="0.35">
      <c r="B39" s="16" t="s">
        <v>354</v>
      </c>
      <c r="C39" s="17" t="s">
        <v>355</v>
      </c>
      <c r="D39" s="18" t="s">
        <v>219</v>
      </c>
      <c r="E39" s="26">
        <v>25</v>
      </c>
      <c r="F39" s="19">
        <v>0</v>
      </c>
      <c r="G39" s="19">
        <v>0</v>
      </c>
      <c r="H39" s="19">
        <f t="shared" si="12"/>
        <v>0</v>
      </c>
      <c r="I39" s="19">
        <f t="shared" si="13"/>
        <v>0</v>
      </c>
      <c r="J39" s="19">
        <f t="shared" si="14"/>
        <v>0</v>
      </c>
    </row>
    <row r="40" spans="2:10" x14ac:dyDescent="0.35">
      <c r="B40" s="16" t="s">
        <v>356</v>
      </c>
      <c r="C40" s="17" t="s">
        <v>357</v>
      </c>
      <c r="D40" s="18" t="s">
        <v>219</v>
      </c>
      <c r="E40" s="26">
        <v>22</v>
      </c>
      <c r="F40" s="19">
        <v>0</v>
      </c>
      <c r="G40" s="19">
        <v>0</v>
      </c>
      <c r="H40" s="19">
        <f t="shared" si="12"/>
        <v>0</v>
      </c>
      <c r="I40" s="19">
        <f t="shared" si="13"/>
        <v>0</v>
      </c>
      <c r="J40" s="19">
        <f t="shared" si="14"/>
        <v>0</v>
      </c>
    </row>
    <row r="41" spans="2:10" x14ac:dyDescent="0.35">
      <c r="B41" s="16" t="s">
        <v>358</v>
      </c>
      <c r="C41" s="17" t="s">
        <v>359</v>
      </c>
      <c r="D41" s="18" t="s">
        <v>222</v>
      </c>
      <c r="E41" s="26">
        <v>12</v>
      </c>
      <c r="F41" s="19">
        <v>0</v>
      </c>
      <c r="G41" s="19">
        <v>0</v>
      </c>
      <c r="H41" s="19">
        <f t="shared" si="12"/>
        <v>0</v>
      </c>
      <c r="I41" s="19">
        <f t="shared" si="13"/>
        <v>0</v>
      </c>
      <c r="J41" s="19">
        <f t="shared" si="14"/>
        <v>0</v>
      </c>
    </row>
    <row r="42" spans="2:10" x14ac:dyDescent="0.35">
      <c r="B42" s="16" t="s">
        <v>360</v>
      </c>
      <c r="C42" s="17" t="s">
        <v>361</v>
      </c>
      <c r="D42" s="18" t="s">
        <v>222</v>
      </c>
      <c r="E42" s="26">
        <v>7</v>
      </c>
      <c r="F42" s="19">
        <v>0</v>
      </c>
      <c r="G42" s="19">
        <v>0</v>
      </c>
      <c r="H42" s="19">
        <f t="shared" si="12"/>
        <v>0</v>
      </c>
      <c r="I42" s="19">
        <f t="shared" si="13"/>
        <v>0</v>
      </c>
      <c r="J42" s="19">
        <f t="shared" si="14"/>
        <v>0</v>
      </c>
    </row>
    <row r="43" spans="2:10" x14ac:dyDescent="0.35">
      <c r="B43" s="16" t="s">
        <v>362</v>
      </c>
      <c r="C43" s="17" t="s">
        <v>363</v>
      </c>
      <c r="D43" s="18" t="s">
        <v>222</v>
      </c>
      <c r="E43" s="26">
        <v>7</v>
      </c>
      <c r="F43" s="19">
        <v>0</v>
      </c>
      <c r="G43" s="19">
        <v>0</v>
      </c>
      <c r="H43" s="19">
        <f t="shared" si="12"/>
        <v>0</v>
      </c>
      <c r="I43" s="19">
        <f t="shared" si="13"/>
        <v>0</v>
      </c>
      <c r="J43" s="19">
        <f t="shared" si="14"/>
        <v>0</v>
      </c>
    </row>
    <row r="44" spans="2:10" ht="29" x14ac:dyDescent="0.35">
      <c r="B44" s="16" t="s">
        <v>364</v>
      </c>
      <c r="C44" s="17" t="s">
        <v>365</v>
      </c>
      <c r="D44" s="18" t="s">
        <v>222</v>
      </c>
      <c r="E44" s="26">
        <v>12</v>
      </c>
      <c r="F44" s="19">
        <v>0</v>
      </c>
      <c r="G44" s="19">
        <v>0</v>
      </c>
      <c r="H44" s="19">
        <f t="shared" si="12"/>
        <v>0</v>
      </c>
      <c r="I44" s="19">
        <f t="shared" si="13"/>
        <v>0</v>
      </c>
      <c r="J44" s="19">
        <f t="shared" si="14"/>
        <v>0</v>
      </c>
    </row>
    <row r="45" spans="2:10" ht="29" x14ac:dyDescent="0.35">
      <c r="B45" s="16" t="s">
        <v>366</v>
      </c>
      <c r="C45" s="17" t="s">
        <v>367</v>
      </c>
      <c r="D45" s="18" t="s">
        <v>222</v>
      </c>
      <c r="E45" s="26">
        <v>7</v>
      </c>
      <c r="F45" s="19">
        <v>0</v>
      </c>
      <c r="G45" s="19">
        <v>0</v>
      </c>
      <c r="H45" s="19">
        <f t="shared" si="12"/>
        <v>0</v>
      </c>
      <c r="I45" s="19">
        <f t="shared" si="13"/>
        <v>0</v>
      </c>
      <c r="J45" s="19">
        <f t="shared" si="14"/>
        <v>0</v>
      </c>
    </row>
    <row r="46" spans="2:10" ht="29" x14ac:dyDescent="0.35">
      <c r="B46" s="16" t="s">
        <v>368</v>
      </c>
      <c r="C46" s="17" t="s">
        <v>369</v>
      </c>
      <c r="D46" s="18" t="s">
        <v>222</v>
      </c>
      <c r="E46" s="26">
        <v>12</v>
      </c>
      <c r="F46" s="19">
        <v>0</v>
      </c>
      <c r="G46" s="19">
        <v>0</v>
      </c>
      <c r="H46" s="19">
        <f t="shared" si="12"/>
        <v>0</v>
      </c>
      <c r="I46" s="19">
        <f t="shared" si="13"/>
        <v>0</v>
      </c>
      <c r="J46" s="19">
        <f t="shared" si="14"/>
        <v>0</v>
      </c>
    </row>
    <row r="47" spans="2:10" x14ac:dyDescent="0.35">
      <c r="B47" s="16" t="s">
        <v>370</v>
      </c>
      <c r="C47" s="17" t="s">
        <v>371</v>
      </c>
      <c r="D47" s="18" t="s">
        <v>222</v>
      </c>
      <c r="E47" s="26">
        <v>12</v>
      </c>
      <c r="F47" s="19">
        <v>0</v>
      </c>
      <c r="G47" s="19">
        <v>0</v>
      </c>
      <c r="H47" s="19">
        <f t="shared" si="12"/>
        <v>0</v>
      </c>
      <c r="I47" s="19">
        <f t="shared" si="13"/>
        <v>0</v>
      </c>
      <c r="J47" s="19">
        <f t="shared" si="14"/>
        <v>0</v>
      </c>
    </row>
    <row r="48" spans="2:10" x14ac:dyDescent="0.35">
      <c r="B48" s="39" t="s">
        <v>372</v>
      </c>
      <c r="C48" s="40" t="s">
        <v>373</v>
      </c>
      <c r="D48" s="41"/>
      <c r="E48" s="42"/>
      <c r="F48" s="42"/>
      <c r="G48" s="42"/>
      <c r="H48" s="43">
        <f>SUM(H49:H58)</f>
        <v>0</v>
      </c>
      <c r="I48" s="43">
        <f>SUM(I49:I58)</f>
        <v>0</v>
      </c>
      <c r="J48" s="44">
        <f>SUM(J49:J58)</f>
        <v>0</v>
      </c>
    </row>
    <row r="49" spans="1:13" x14ac:dyDescent="0.35">
      <c r="B49" s="16" t="s">
        <v>374</v>
      </c>
      <c r="C49" s="17" t="s">
        <v>375</v>
      </c>
      <c r="D49" s="18" t="s">
        <v>219</v>
      </c>
      <c r="E49" s="26">
        <v>12</v>
      </c>
      <c r="F49" s="19">
        <v>0</v>
      </c>
      <c r="G49" s="19">
        <v>0</v>
      </c>
      <c r="H49" s="19">
        <f t="shared" ref="H49" si="15">F49*E49</f>
        <v>0</v>
      </c>
      <c r="I49" s="19">
        <f t="shared" ref="I49" si="16">G49*E49</f>
        <v>0</v>
      </c>
      <c r="J49" s="19">
        <f t="shared" ref="J49" si="17">H49+I49</f>
        <v>0</v>
      </c>
    </row>
    <row r="50" spans="1:13" x14ac:dyDescent="0.35">
      <c r="B50" s="39" t="s">
        <v>376</v>
      </c>
      <c r="C50" s="40" t="s">
        <v>377</v>
      </c>
      <c r="D50" s="41"/>
      <c r="E50" s="42"/>
      <c r="F50" s="42"/>
      <c r="G50" s="42"/>
      <c r="H50" s="43">
        <f>SUM(H51:H60)</f>
        <v>0</v>
      </c>
      <c r="I50" s="43">
        <f>SUM(I51:I60)</f>
        <v>0</v>
      </c>
      <c r="J50" s="44">
        <f>SUM(J51:J60)</f>
        <v>0</v>
      </c>
    </row>
    <row r="51" spans="1:13" x14ac:dyDescent="0.35">
      <c r="B51" s="16" t="s">
        <v>378</v>
      </c>
      <c r="C51" s="17" t="s">
        <v>379</v>
      </c>
      <c r="D51" s="18" t="s">
        <v>222</v>
      </c>
      <c r="E51" s="26">
        <v>1</v>
      </c>
      <c r="F51" s="19">
        <v>0</v>
      </c>
      <c r="G51" s="19">
        <v>0</v>
      </c>
      <c r="H51" s="19">
        <f t="shared" ref="H51" si="18">F51*E51</f>
        <v>0</v>
      </c>
      <c r="I51" s="19">
        <f t="shared" ref="I51" si="19">G51*E51</f>
        <v>0</v>
      </c>
      <c r="J51" s="19">
        <f t="shared" ref="J51" si="20">H51+I51</f>
        <v>0</v>
      </c>
    </row>
    <row r="52" spans="1:13" x14ac:dyDescent="0.35">
      <c r="B52" s="16" t="s">
        <v>380</v>
      </c>
      <c r="C52" s="17" t="s">
        <v>381</v>
      </c>
      <c r="D52" s="18" t="s">
        <v>222</v>
      </c>
      <c r="E52" s="26">
        <v>1</v>
      </c>
      <c r="F52" s="19">
        <v>0</v>
      </c>
      <c r="G52" s="19">
        <v>0</v>
      </c>
      <c r="H52" s="19">
        <f t="shared" ref="H52:H54" si="21">F52*E52</f>
        <v>0</v>
      </c>
      <c r="I52" s="19">
        <f t="shared" ref="I52:I54" si="22">G52*E52</f>
        <v>0</v>
      </c>
      <c r="J52" s="19">
        <f t="shared" ref="J52:J54" si="23">H52+I52</f>
        <v>0</v>
      </c>
    </row>
    <row r="53" spans="1:13" x14ac:dyDescent="0.35">
      <c r="B53" s="16" t="s">
        <v>382</v>
      </c>
      <c r="C53" s="17" t="s">
        <v>383</v>
      </c>
      <c r="D53" s="18" t="s">
        <v>219</v>
      </c>
      <c r="E53" s="26">
        <v>3</v>
      </c>
      <c r="F53" s="19">
        <v>0</v>
      </c>
      <c r="G53" s="19">
        <v>0</v>
      </c>
      <c r="H53" s="19">
        <f t="shared" si="21"/>
        <v>0</v>
      </c>
      <c r="I53" s="19">
        <f t="shared" si="22"/>
        <v>0</v>
      </c>
      <c r="J53" s="19">
        <f t="shared" si="23"/>
        <v>0</v>
      </c>
    </row>
    <row r="54" spans="1:13" x14ac:dyDescent="0.35">
      <c r="B54" s="16" t="s">
        <v>384</v>
      </c>
      <c r="C54" s="17" t="s">
        <v>385</v>
      </c>
      <c r="D54" s="18" t="s">
        <v>219</v>
      </c>
      <c r="E54" s="26">
        <v>8</v>
      </c>
      <c r="F54" s="19">
        <v>0</v>
      </c>
      <c r="G54" s="19">
        <v>0</v>
      </c>
      <c r="H54" s="19">
        <f t="shared" si="21"/>
        <v>0</v>
      </c>
      <c r="I54" s="19">
        <f t="shared" si="22"/>
        <v>0</v>
      </c>
      <c r="J54" s="19">
        <f t="shared" si="23"/>
        <v>0</v>
      </c>
    </row>
    <row r="55" spans="1:13" x14ac:dyDescent="0.35">
      <c r="B55" s="20"/>
      <c r="C55" s="21"/>
      <c r="D55" s="20"/>
      <c r="E55" s="22"/>
      <c r="F55" s="23"/>
      <c r="G55" s="23"/>
      <c r="H55" s="23"/>
      <c r="I55" s="23"/>
      <c r="J55" s="23"/>
    </row>
    <row r="56" spans="1:13" x14ac:dyDescent="0.35">
      <c r="B56" s="32"/>
      <c r="C56" s="48" t="s">
        <v>29</v>
      </c>
      <c r="D56" s="49"/>
      <c r="E56" s="49"/>
      <c r="F56" s="49"/>
      <c r="G56" s="49"/>
      <c r="H56" s="49"/>
      <c r="I56" s="50"/>
      <c r="J56" s="38"/>
    </row>
    <row r="57" spans="1:13" x14ac:dyDescent="0.35">
      <c r="B57" s="32"/>
      <c r="C57" s="48" t="s">
        <v>416</v>
      </c>
      <c r="D57" s="49"/>
      <c r="E57" s="49"/>
      <c r="F57" s="49"/>
      <c r="G57" s="49"/>
      <c r="H57" s="49"/>
      <c r="I57" s="50"/>
      <c r="J57" s="38"/>
    </row>
    <row r="58" spans="1:13" x14ac:dyDescent="0.35">
      <c r="B58" s="32"/>
      <c r="C58" s="48" t="s">
        <v>417</v>
      </c>
      <c r="D58" s="49"/>
      <c r="E58" s="49"/>
      <c r="F58" s="49"/>
      <c r="G58" s="49"/>
      <c r="H58" s="49"/>
      <c r="I58" s="50"/>
      <c r="J58" s="38"/>
    </row>
    <row r="59" spans="1:13" ht="29.25" customHeight="1" x14ac:dyDescent="0.35">
      <c r="B59" s="32"/>
      <c r="C59" s="53" t="s">
        <v>30</v>
      </c>
      <c r="D59" s="54"/>
      <c r="E59" s="54"/>
      <c r="F59" s="54"/>
      <c r="G59" s="54"/>
      <c r="H59" s="54"/>
      <c r="I59" s="55"/>
      <c r="J59" s="46"/>
    </row>
    <row r="61" spans="1:13" s="9" customFormat="1" x14ac:dyDescent="0.35">
      <c r="A61" s="10"/>
      <c r="B61" s="11"/>
      <c r="C61" s="13"/>
      <c r="D61" s="11"/>
      <c r="E61" s="12"/>
      <c r="K61" s="10"/>
      <c r="M61" s="10"/>
    </row>
  </sheetData>
  <sheetProtection algorithmName="SHA-512" hashValue="wOfPeHRdnxy7gFAM0yq2NM1yu1xzocHwXX76isVYZ1pPfjhSESTfenx/hD8FD8n2Fh1w9CBbbii939/dSnKXSw==" saltValue="1taVmKncdpfFJsUDlZz87A==" spinCount="100000" sheet="1" objects="1" scenarios="1"/>
  <mergeCells count="7">
    <mergeCell ref="B1:J1"/>
    <mergeCell ref="C58:I58"/>
    <mergeCell ref="C59:I59"/>
    <mergeCell ref="B3:J3"/>
    <mergeCell ref="C56:I56"/>
    <mergeCell ref="C57:I57"/>
    <mergeCell ref="B2:J2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97" fitToHeight="0" orientation="landscape" r:id="rId1"/>
  <headerFooter>
    <oddFooter>&amp;RPágina &amp;P de &amp;N</oddFooter>
  </headerFooter>
  <ignoredErrors>
    <ignoredError sqref="J6" numberStoredAsText="1"/>
    <ignoredError sqref="J25 H25:I25 H50:J50 H48:J48 H36:J36 H49 I49:J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Resumo Unid. 01</vt:lpstr>
      <vt:lpstr>Geral Unid. 01</vt:lpstr>
      <vt:lpstr>Arq. Acess. Unid. 01</vt:lpstr>
      <vt:lpstr>Hidr. Unid. 01</vt:lpstr>
      <vt:lpstr>'Arq. Acess. Unid. 01'!Area_de_impressao</vt:lpstr>
      <vt:lpstr>'Geral Unid. 01'!Area_de_impressao</vt:lpstr>
      <vt:lpstr>'Hidr. Unid. 01'!Area_de_impressao</vt:lpstr>
      <vt:lpstr>'Resumo Unid. 01'!Area_de_impressao</vt:lpstr>
      <vt:lpstr>'Arq. Acess. Unid. 01'!Titulos_de_impressao</vt:lpstr>
      <vt:lpstr>'Geral Unid. 01'!Titulos_de_impressao</vt:lpstr>
      <vt:lpstr>'Hidr. Unid. 01'!Titulos_de_impressao</vt:lpstr>
      <vt:lpstr>'Resumo Unid. 01'!Titulos_de_impressao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Nicoletti</dc:creator>
  <cp:lastModifiedBy>DANIELE JACÓ GONÇALVES CÂNDIDO</cp:lastModifiedBy>
  <cp:lastPrinted>2022-09-21T03:07:50Z</cp:lastPrinted>
  <dcterms:created xsi:type="dcterms:W3CDTF">2022-09-11T23:59:36Z</dcterms:created>
  <dcterms:modified xsi:type="dcterms:W3CDTF">2022-10-17T13:10:13Z</dcterms:modified>
</cp:coreProperties>
</file>